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فتر تأخیرات" sheetId="1" state="visible" r:id="rId1"/>
    <sheet name="خلاصه" sheetId="2" state="visible" r:id="rId2"/>
    <sheet name="تنظیمات" sheetId="3" state="visible" r:id="rId3"/>
    <sheet name="راهنما" sheetId="4" state="visible" r:id="rId4"/>
    <sheet name="cal" sheetId="5" state="hidden" r:id="rId5"/>
  </sheets>
  <definedNames>
    <definedName name="_xlnm.Print_Titles" localSheetId="0">'دفتر تأخیرات'!$6:$6</definedName>
    <definedName name="_xlnm.Print_Area" localSheetId="0">'دفتر تأخیرات'!$A$1:$I$206</definedName>
    <definedName name="_xlnm.Print_Area" localSheetId="1">'خلاصه'!$A$1:$H$33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8">
    <font>
      <name val="Calibri"/>
      <family val="2"/>
      <color theme="1"/>
      <sz val="11"/>
      <scheme val="minor"/>
    </font>
    <font>
      <name val="Vazirmatn"/>
      <sz val="10"/>
    </font>
    <font>
      <name val="Vazirmatn"/>
      <b val="1"/>
      <color rgb="00FFFFFF"/>
      <sz val="16"/>
    </font>
    <font>
      <name val="Vazirmatn"/>
      <color rgb="00CBD5E1"/>
      <sz val="9"/>
    </font>
    <font>
      <name val="Vazirmatn"/>
      <b val="1"/>
      <sz val="10"/>
    </font>
    <font>
      <name val="Vazirmatn"/>
      <color rgb="000000FF"/>
      <sz val="10"/>
    </font>
    <font>
      <name val="Vazirmatn"/>
      <b val="1"/>
      <color rgb="00FFFFFF"/>
      <sz val="10"/>
    </font>
    <font>
      <name val="Vazirmatn"/>
      <color rgb="0094A3B8"/>
      <sz val="10"/>
    </font>
    <font>
      <name val="Vazirmatn"/>
      <b val="1"/>
      <color rgb="00FFFFFF"/>
      <sz val="18"/>
    </font>
    <font>
      <name val="Vazirmatn"/>
      <color rgb="00CBD5E1"/>
      <sz val="11"/>
    </font>
    <font>
      <name val="Vazirmatn"/>
      <b val="1"/>
      <color rgb="0064748B"/>
      <sz val="10"/>
    </font>
    <font>
      <name val="Vazirmatn"/>
      <b val="1"/>
      <color rgb="00DC2626"/>
      <sz val="26"/>
    </font>
    <font>
      <name val="Vazirmatn"/>
      <b val="1"/>
      <color rgb="002563EB"/>
      <sz val="26"/>
    </font>
    <font>
      <name val="Vazirmatn"/>
      <b val="1"/>
      <color rgb="000B0F19"/>
      <sz val="14"/>
    </font>
    <font>
      <name val="Vazirmatn"/>
      <b val="1"/>
      <color rgb="00B45309"/>
      <sz val="26"/>
    </font>
    <font>
      <name val="Vazirmatn"/>
      <b val="1"/>
      <color rgb="00DC2626"/>
      <sz val="14"/>
    </font>
    <font>
      <name val="Vazirmatn"/>
      <b val="1"/>
      <color rgb="00FFFFFF"/>
      <sz val="11"/>
    </font>
    <font>
      <name val="Vazirmatn"/>
      <b val="1"/>
      <color rgb="00475569"/>
      <sz val="10"/>
    </font>
    <font>
      <name val="Arial"/>
      <color rgb="00DC2626"/>
      <sz val="11"/>
    </font>
    <font>
      <name val="Vazirmatn"/>
      <b val="1"/>
      <color rgb="00DC2626"/>
      <sz val="10"/>
    </font>
    <font>
      <name val="Arial"/>
      <color rgb="002563EB"/>
      <sz val="11"/>
    </font>
    <font>
      <name val="Vazirmatn"/>
      <b val="1"/>
      <color rgb="002563EB"/>
      <sz val="10"/>
    </font>
    <font>
      <name val="Vazirmatn"/>
      <i val="1"/>
      <color rgb="00475569"/>
      <sz val="9"/>
    </font>
    <font>
      <name val="Vazirmatn"/>
      <color rgb="0094A3B8"/>
      <sz val="8"/>
    </font>
    <font>
      <name val="Vazirmatn"/>
      <b val="1"/>
      <sz val="15"/>
    </font>
    <font>
      <name val="Vazirmatn"/>
      <sz val="11"/>
    </font>
    <font>
      <name val="Vazirmatn"/>
      <b val="1"/>
      <sz val="11"/>
    </font>
    <font>
      <name val="Vazirmatn"/>
      <sz val="9"/>
    </font>
  </fonts>
  <fills count="10">
    <fill>
      <patternFill/>
    </fill>
    <fill>
      <patternFill patternType="gray125"/>
    </fill>
    <fill>
      <patternFill patternType="solid">
        <fgColor rgb="000B0F19"/>
      </patternFill>
    </fill>
    <fill>
      <patternFill patternType="solid">
        <fgColor rgb="00E2E8F0"/>
      </patternFill>
    </fill>
    <fill>
      <patternFill patternType="solid">
        <fgColor rgb="00FFF4CC"/>
      </patternFill>
    </fill>
    <fill>
      <patternFill patternType="solid">
        <fgColor rgb="002563EB"/>
      </patternFill>
    </fill>
    <fill>
      <patternFill patternType="solid">
        <fgColor rgb="00F8FAFC"/>
      </patternFill>
    </fill>
    <fill>
      <patternFill patternType="solid">
        <fgColor rgb="00FEE2E2"/>
      </patternFill>
    </fill>
    <fill>
      <patternFill patternType="solid">
        <fgColor rgb="00DC2626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bottom style="thin">
        <color rgb="00CBD5E1"/>
      </bottom>
    </border>
  </borders>
  <cellStyleXfs count="1">
    <xf numFmtId="0" fontId="1" fillId="0" borderId="0"/>
  </cellStyleXfs>
  <cellXfs count="38">
    <xf numFmtId="0" fontId="0" fillId="0" borderId="0" pivotButton="0" quotePrefix="0" xfId="0"/>
    <xf numFmtId="0" fontId="2" fillId="2" borderId="0" applyAlignment="1" pivotButton="0" quotePrefix="0" xfId="0">
      <alignment horizontal="right" vertical="center" wrapText="1" readingOrder="2"/>
    </xf>
    <xf numFmtId="0" fontId="3" fillId="2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5" fillId="4" borderId="1" applyAlignment="1" pivotButton="0" quotePrefix="0" xfId="0">
      <alignment horizontal="right" vertical="center" wrapText="1" readingOrder="2"/>
    </xf>
    <xf numFmtId="0" fontId="6" fillId="5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center" vertical="center" wrapText="1" readingOrder="2"/>
    </xf>
    <xf numFmtId="49" fontId="5" fillId="4" borderId="1" applyAlignment="1" pivotButton="0" quotePrefix="0" xfId="0">
      <alignment horizontal="center" vertical="center" wrapText="1" readingOrder="2"/>
    </xf>
    <xf numFmtId="0" fontId="5" fillId="4" borderId="1" applyAlignment="1" pivotButton="0" quotePrefix="0" xfId="0">
      <alignment horizontal="center" vertical="center" wrapText="1" readingOrder="2"/>
    </xf>
    <xf numFmtId="0" fontId="8" fillId="2" borderId="0" applyAlignment="1" pivotButton="0" quotePrefix="0" xfId="0">
      <alignment horizontal="right" vertical="center" wrapText="1" readingOrder="2"/>
    </xf>
    <xf numFmtId="0" fontId="9" fillId="2" borderId="0" applyAlignment="1" pivotButton="0" quotePrefix="0" xfId="0">
      <alignment horizontal="right" vertical="center" wrapText="1" readingOrder="2"/>
    </xf>
    <xf numFmtId="0" fontId="10" fillId="6" borderId="0" applyAlignment="1" pivotButton="0" quotePrefix="0" xfId="0">
      <alignment horizontal="center" vertical="center" wrapText="1" readingOrder="2"/>
    </xf>
    <xf numFmtId="0" fontId="0" fillId="6" borderId="0" applyAlignment="1" pivotButton="0" quotePrefix="0" xfId="0">
      <alignment horizontal="center" vertical="center" wrapText="1" readingOrder="2"/>
    </xf>
    <xf numFmtId="1" fontId="11" fillId="6" borderId="0" applyAlignment="1" pivotButton="0" quotePrefix="0" xfId="0">
      <alignment horizontal="center" vertical="center" wrapText="1" readingOrder="2"/>
    </xf>
    <xf numFmtId="1" fontId="12" fillId="6" borderId="0" applyAlignment="1" pivotButton="0" quotePrefix="0" xfId="0">
      <alignment horizontal="center" vertical="center" wrapText="1" readingOrder="2"/>
    </xf>
    <xf numFmtId="0" fontId="13" fillId="6" borderId="0" applyAlignment="1" pivotButton="0" quotePrefix="0" xfId="0">
      <alignment horizontal="center" vertical="center" wrapText="1" readingOrder="2"/>
    </xf>
    <xf numFmtId="1" fontId="14" fillId="6" borderId="0" applyAlignment="1" pivotButton="0" quotePrefix="0" xfId="0">
      <alignment horizontal="center" vertical="center" wrapText="1" readingOrder="2"/>
    </xf>
    <xf numFmtId="0" fontId="15" fillId="7" borderId="0" applyAlignment="1" pivotButton="0" quotePrefix="0" xfId="0">
      <alignment horizontal="center" vertical="center" wrapText="1" readingOrder="2"/>
    </xf>
    <xf numFmtId="0" fontId="16" fillId="8" borderId="0" applyAlignment="1" pivotButton="0" quotePrefix="0" xfId="0">
      <alignment horizontal="right" vertical="center" wrapText="1" readingOrder="2"/>
    </xf>
    <xf numFmtId="0" fontId="17" fillId="9" borderId="0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0" fillId="0" borderId="2" pivotButton="0" quotePrefix="0" xfId="0"/>
    <xf numFmtId="0" fontId="4" fillId="0" borderId="2" applyAlignment="1" pivotButton="0" quotePrefix="0" xfId="0">
      <alignment horizontal="center" vertical="center" wrapText="1" readingOrder="2"/>
    </xf>
    <xf numFmtId="0" fontId="18" fillId="0" borderId="2" applyAlignment="1" pivotButton="0" quotePrefix="0" xfId="0">
      <alignment horizontal="right" vertical="center"/>
    </xf>
    <xf numFmtId="9" fontId="19" fillId="0" borderId="2" applyAlignment="1" pivotButton="0" quotePrefix="0" xfId="0">
      <alignment horizontal="center" vertical="center" wrapText="1" readingOrder="2"/>
    </xf>
    <xf numFmtId="0" fontId="16" fillId="5" borderId="0" applyAlignment="1" pivotButton="0" quotePrefix="0" xfId="0">
      <alignment horizontal="right" vertical="center" wrapText="1" readingOrder="2"/>
    </xf>
    <xf numFmtId="0" fontId="20" fillId="0" borderId="2" applyAlignment="1" pivotButton="0" quotePrefix="0" xfId="0">
      <alignment horizontal="right" vertical="center"/>
    </xf>
    <xf numFmtId="9" fontId="21" fillId="0" borderId="2" applyAlignment="1" pivotButton="0" quotePrefix="0" xfId="0">
      <alignment horizontal="center" vertical="center" wrapText="1" readingOrder="2"/>
    </xf>
    <xf numFmtId="0" fontId="22" fillId="0" borderId="0" applyAlignment="1" pivotButton="0" quotePrefix="0" xfId="0">
      <alignment horizontal="right" vertical="center" wrapText="1" readingOrder="2"/>
    </xf>
    <xf numFmtId="0" fontId="23" fillId="0" borderId="0" applyAlignment="1" pivotButton="0" quotePrefix="0" xfId="0">
      <alignment horizontal="center" vertical="center" wrapText="1" readingOrder="2"/>
    </xf>
    <xf numFmtId="0" fontId="4" fillId="3" borderId="1" applyAlignment="1" pivotButton="0" quotePrefix="0" xfId="0">
      <alignment horizontal="center" vertical="center" wrapText="1" readingOrder="2"/>
    </xf>
    <xf numFmtId="0" fontId="24" fillId="0" borderId="0" applyAlignment="1" pivotButton="0" quotePrefix="0" xfId="0">
      <alignment horizontal="right" vertical="center" wrapText="1" readingOrder="2"/>
    </xf>
    <xf numFmtId="0" fontId="1" fillId="0" borderId="0" applyAlignment="1" pivotButton="0" quotePrefix="0" xfId="0">
      <alignment horizontal="right" vertical="center" wrapText="1" readingOrder="2"/>
    </xf>
    <xf numFmtId="0" fontId="25" fillId="0" borderId="0" applyAlignment="1" pivotButton="0" quotePrefix="0" xfId="0">
      <alignment horizontal="right" vertical="center" wrapText="1" readingOrder="2"/>
    </xf>
    <xf numFmtId="0" fontId="26" fillId="0" borderId="0" applyAlignment="1" pivotButton="0" quotePrefix="0" xfId="0">
      <alignment horizontal="right" vertical="center" wrapText="1" readingOrder="2"/>
    </xf>
    <xf numFmtId="0" fontId="27" fillId="0" borderId="0" applyAlignment="1" pivotButton="0" quotePrefix="0" xfId="0">
      <alignment horizontal="right" vertical="center" wrapText="1" readingOrder="2"/>
    </xf>
    <xf numFmtId="0" fontId="1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dxfs count="4">
    <dxf>
      <font>
        <name val="Vazirmatn"/>
        <color rgb="00DC2626"/>
      </font>
      <fill>
        <patternFill patternType="solid">
          <fgColor rgb="00FEE2E2"/>
        </patternFill>
      </fill>
    </dxf>
    <dxf>
      <font>
        <name val="Vazirmatn"/>
        <b val="1"/>
        <color rgb="00DC2626"/>
      </font>
    </dxf>
    <dxf>
      <font>
        <name val="Vazirmatn"/>
        <color rgb="0015803D"/>
      </font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6"/>
  <sheetViews>
    <sheetView showGridLines="0" rightToLeft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4" customWidth="1" min="3" max="3"/>
    <col width="17" customWidth="1" min="4" max="4"/>
    <col width="10" customWidth="1" min="5" max="5"/>
    <col width="13" customWidth="1" min="6" max="6"/>
    <col width="30" customWidth="1" min="7" max="7"/>
    <col width="26" customWidth="1" min="8" max="8"/>
    <col width="9" customWidth="1" min="9" max="9"/>
    <col hidden="1" width="13" customWidth="1" min="11" max="11"/>
    <col hidden="1" width="13" customWidth="1" min="12" max="12"/>
  </cols>
  <sheetData>
    <row r="1" ht="32" customHeight="1">
      <c r="A1" s="1" t="inlineStr">
        <is>
          <t>دفتر ثبت تأخیرات پروژه</t>
        </is>
      </c>
    </row>
    <row r="2" ht="22" customHeight="1">
      <c r="A2" s="2" t="inlineStr">
        <is>
          <t>هر تأخیر را همان روز ثبت کنید: تاریخ، فعالیت، علت و چند روز. فقط سلول‌های آبیِ زمینه‌زرد را پر کنید. تاریخ شمسی: 1405/07/20</t>
        </is>
      </c>
    </row>
    <row r="4">
      <c r="A4" s="3" t="inlineStr">
        <is>
          <t>نام پروژه</t>
        </is>
      </c>
      <c r="C4" s="4" t="inlineStr">
        <is>
          <t>مجتمع مسکونی نمونه</t>
        </is>
      </c>
    </row>
    <row r="6" ht="26" customHeight="1">
      <c r="A6" s="5" t="inlineStr">
        <is>
          <t>ردیف</t>
        </is>
      </c>
      <c r="B6" s="5" t="inlineStr">
        <is>
          <t>تاریخ</t>
        </is>
      </c>
      <c r="C6" s="5" t="inlineStr">
        <is>
          <t>فعالیت</t>
        </is>
      </c>
      <c r="D6" s="5" t="inlineStr">
        <is>
          <t>علت</t>
        </is>
      </c>
      <c r="E6" s="5" t="inlineStr">
        <is>
          <t>روز تأخیر</t>
        </is>
      </c>
      <c r="F6" s="5" t="inlineStr">
        <is>
          <t>طرف مسئول</t>
        </is>
      </c>
      <c r="G6" s="5" t="inlineStr">
        <is>
          <t>شرح</t>
        </is>
      </c>
      <c r="H6" s="5" t="inlineStr">
        <is>
          <t>اقدام اصلاحی</t>
        </is>
      </c>
      <c r="I6" s="5" t="inlineStr">
        <is>
          <t>وضعیت</t>
        </is>
      </c>
    </row>
    <row r="7">
      <c r="A7" s="6">
        <f>IF(B7="","",ROW()-6)</f>
        <v/>
      </c>
      <c r="B7" s="7" t="inlineStr">
        <is>
          <t>1405/07/05</t>
        </is>
      </c>
      <c r="C7" s="4" t="inlineStr">
        <is>
          <t>اسکلت فلزی طبقه ۳</t>
        </is>
      </c>
      <c r="D7" s="8" t="inlineStr">
        <is>
          <t>مصالح و تأمین</t>
        </is>
      </c>
      <c r="E7" s="8" t="n">
        <v>4</v>
      </c>
      <c r="F7" s="8" t="inlineStr">
        <is>
          <t>تأمین‌کننده</t>
        </is>
      </c>
      <c r="G7" s="4" t="inlineStr">
        <is>
          <t>تیرآهن طبق قرارداد نرسید</t>
        </is>
      </c>
      <c r="H7" s="4" t="inlineStr">
        <is>
          <t>سفارش از تأمین‌کننده‌ی دوم</t>
        </is>
      </c>
      <c r="I7" s="8" t="inlineStr">
        <is>
          <t>بسته</t>
        </is>
      </c>
      <c r="K7">
        <f>IF(ISNUMBER(B7),"",SUBSTITUTE(SUBSTITUTE(SUBSTITUTE(SUBSTITUTE(SUBSTITUTE(SUBSTITUTE(SUBSTITUTE(SUBSTITUTE(SUBSTITUTE(SUBSTITUTE(SUBSTITUTE(SUBSTITUTE(TRIM(B7&amp;""),"۰","0"),"۱","1"),"۲","2"),"۳","3"),"۴","4"),"۵","5"),"۶","6"),"۷","7"),"۸","8"),"۹","9"),"-","/"),".","/"))</f>
        <v/>
      </c>
      <c r="L7">
        <f>IF(B7="","",IF(ISNUMBER(B7),B7,IFERROR(IF(VALUE(LEFT(K7,FIND("/",K7)-1))&gt;1700,DATE(VALUE(LEFT(K7,FIND("/",K7)-1)),VALUE(LEFT(MID(K7,FIND("/",K7)+1,20),FIND("/",MID(K7,FIND("/",K7)+1,20))-1)),VALUE(MID(MID(K7,FIND("/",K7)+1,20),FIND("/",MID(K7,FIND("/",K7)+1,20))+1,20))),INDEX(cal!$B$2:$B$52,MATCH(VALUE(LEFT(K7,FIND("/",K7)-1)),cal!$A$2:$A$52,0))+IF(VALUE(LEFT(MID(K7,FIND("/",K7)+1,20),FIND("/",MID(K7,FIND("/",K7)+1,20))-1))&lt;=6,(VALUE(LEFT(MID(K7,FIND("/",K7)+1,20),FIND("/",MID(K7,FIND("/",K7)+1,20))-1))-1)*31,186+(VALUE(LEFT(MID(K7,FIND("/",K7)+1,20),FIND("/",MID(K7,FIND("/",K7)+1,20))-1))-7)*30)+VALUE(MID(MID(K7,FIND("/",K7)+1,20),FIND("/",MID(K7,FIND("/",K7)+1,20))+1,20))-1),"")))</f>
        <v/>
      </c>
    </row>
    <row r="8">
      <c r="A8" s="6">
        <f>IF(B8="","",ROW()-6)</f>
        <v/>
      </c>
      <c r="B8" s="7" t="inlineStr">
        <is>
          <t>1405/07/09</t>
        </is>
      </c>
      <c r="C8" s="4" t="inlineStr">
        <is>
          <t>نقشه‌های تأسیسات</t>
        </is>
      </c>
      <c r="D8" s="8" t="inlineStr">
        <is>
          <t>نقشه و تأییدیه</t>
        </is>
      </c>
      <c r="E8" s="8" t="n">
        <v>3</v>
      </c>
      <c r="F8" s="8" t="inlineStr">
        <is>
          <t>مشاور</t>
        </is>
      </c>
      <c r="G8" s="4" t="inlineStr">
        <is>
          <t>تأیید نقشه‌ی موتورخانه سه روز طول کشید</t>
        </is>
      </c>
      <c r="H8" s="4" t="inlineStr">
        <is>
          <t>جلسه‌ی هفتگی با مشاور</t>
        </is>
      </c>
      <c r="I8" s="8" t="inlineStr">
        <is>
          <t>بسته</t>
        </is>
      </c>
      <c r="K8">
        <f>IF(ISNUMBER(B8),"",SUBSTITUTE(SUBSTITUTE(SUBSTITUTE(SUBSTITUTE(SUBSTITUTE(SUBSTITUTE(SUBSTITUTE(SUBSTITUTE(SUBSTITUTE(SUBSTITUTE(SUBSTITUTE(SUBSTITUTE(TRIM(B8&amp;""),"۰","0"),"۱","1"),"۲","2"),"۳","3"),"۴","4"),"۵","5"),"۶","6"),"۷","7"),"۸","8"),"۹","9"),"-","/"),".","/"))</f>
        <v/>
      </c>
      <c r="L8">
        <f>IF(B8="","",IF(ISNUMBER(B8),B8,IFERROR(IF(VALUE(LEFT(K8,FIND("/",K8)-1))&gt;1700,DATE(VALUE(LEFT(K8,FIND("/",K8)-1)),VALUE(LEFT(MID(K8,FIND("/",K8)+1,20),FIND("/",MID(K8,FIND("/",K8)+1,20))-1)),VALUE(MID(MID(K8,FIND("/",K8)+1,20),FIND("/",MID(K8,FIND("/",K8)+1,20))+1,20))),INDEX(cal!$B$2:$B$52,MATCH(VALUE(LEFT(K8,FIND("/",K8)-1)),cal!$A$2:$A$52,0))+IF(VALUE(LEFT(MID(K8,FIND("/",K8)+1,20),FIND("/",MID(K8,FIND("/",K8)+1,20))-1))&lt;=6,(VALUE(LEFT(MID(K8,FIND("/",K8)+1,20),FIND("/",MID(K8,FIND("/",K8)+1,20))-1))-1)*31,186+(VALUE(LEFT(MID(K8,FIND("/",K8)+1,20),FIND("/",MID(K8,FIND("/",K8)+1,20))-1))-7)*30)+VALUE(MID(MID(K8,FIND("/",K8)+1,20),FIND("/",MID(K8,FIND("/",K8)+1,20))+1,20))-1),"")))</f>
        <v/>
      </c>
    </row>
    <row r="9">
      <c r="A9" s="6">
        <f>IF(B9="","",ROW()-6)</f>
        <v/>
      </c>
      <c r="B9" s="7" t="inlineStr">
        <is>
          <t>1405/07/14</t>
        </is>
      </c>
      <c r="C9" s="4" t="inlineStr">
        <is>
          <t>بتن‌ریزی سقف طبقه ۴</t>
        </is>
      </c>
      <c r="D9" s="8" t="inlineStr">
        <is>
          <t>آب‌وهوا</t>
        </is>
      </c>
      <c r="E9" s="8" t="n">
        <v>2</v>
      </c>
      <c r="F9" s="8" t="inlineStr">
        <is>
          <t>عوامل قهری</t>
        </is>
      </c>
      <c r="G9" s="4" t="inlineStr">
        <is>
          <t>باران شدید؛ بتن‌ریزی متوقف شد</t>
        </is>
      </c>
      <c r="H9" s="4" t="inlineStr">
        <is>
          <t>برنامه‌ی جبرانی آخر هفته</t>
        </is>
      </c>
      <c r="I9" s="8" t="inlineStr">
        <is>
          <t>بسته</t>
        </is>
      </c>
      <c r="K9">
        <f>IF(ISNUMBER(B9),"",SUBSTITUTE(SUBSTITUTE(SUBSTITUTE(SUBSTITUTE(SUBSTITUTE(SUBSTITUTE(SUBSTITUTE(SUBSTITUTE(SUBSTITUTE(SUBSTITUTE(SUBSTITUTE(SUBSTITUTE(TRIM(B9&amp;""),"۰","0"),"۱","1"),"۲","2"),"۳","3"),"۴","4"),"۵","5"),"۶","6"),"۷","7"),"۸","8"),"۹","9"),"-","/"),".","/"))</f>
        <v/>
      </c>
      <c r="L9">
        <f>IF(B9="","",IF(ISNUMBER(B9),B9,IFERROR(IF(VALUE(LEFT(K9,FIND("/",K9)-1))&gt;1700,DATE(VALUE(LEFT(K9,FIND("/",K9)-1)),VALUE(LEFT(MID(K9,FIND("/",K9)+1,20),FIND("/",MID(K9,FIND("/",K9)+1,20))-1)),VALUE(MID(MID(K9,FIND("/",K9)+1,20),FIND("/",MID(K9,FIND("/",K9)+1,20))+1,20))),INDEX(cal!$B$2:$B$52,MATCH(VALUE(LEFT(K9,FIND("/",K9)-1)),cal!$A$2:$A$52,0))+IF(VALUE(LEFT(MID(K9,FIND("/",K9)+1,20),FIND("/",MID(K9,FIND("/",K9)+1,20))-1))&lt;=6,(VALUE(LEFT(MID(K9,FIND("/",K9)+1,20),FIND("/",MID(K9,FIND("/",K9)+1,20))-1))-1)*31,186+(VALUE(LEFT(MID(K9,FIND("/",K9)+1,20),FIND("/",MID(K9,FIND("/",K9)+1,20))-1))-7)*30)+VALUE(MID(MID(K9,FIND("/",K9)+1,20),FIND("/",MID(K9,FIND("/",K9)+1,20))+1,20))-1),"")))</f>
        <v/>
      </c>
    </row>
    <row r="10">
      <c r="A10" s="6">
        <f>IF(B10="","",ROW()-6)</f>
        <v/>
      </c>
      <c r="B10" s="7" t="inlineStr">
        <is>
          <t>1405/07/18</t>
        </is>
      </c>
      <c r="C10" s="4" t="inlineStr">
        <is>
          <t>اسکلت فلزی طبقه ۴</t>
        </is>
      </c>
      <c r="D10" s="8" t="inlineStr">
        <is>
          <t>مصالح و تأمین</t>
        </is>
      </c>
      <c r="E10" s="8" t="n">
        <v>3</v>
      </c>
      <c r="F10" s="8" t="inlineStr">
        <is>
          <t>تأمین‌کننده</t>
        </is>
      </c>
      <c r="G10" s="4" t="inlineStr">
        <is>
          <t>کسری ورق و پیچ</t>
        </is>
      </c>
      <c r="H10" s="4" t="inlineStr">
        <is>
          <t>پیگیری روزانه‌ی تدارکات</t>
        </is>
      </c>
      <c r="I10" s="8" t="inlineStr">
        <is>
          <t>باز</t>
        </is>
      </c>
      <c r="K10">
        <f>IF(ISNUMBER(B10),"",SUBSTITUTE(SUBSTITUTE(SUBSTITUTE(SUBSTITUTE(SUBSTITUTE(SUBSTITUTE(SUBSTITUTE(SUBSTITUTE(SUBSTITUTE(SUBSTITUTE(SUBSTITUTE(SUBSTITUTE(TRIM(B10&amp;""),"۰","0"),"۱","1"),"۲","2"),"۳","3"),"۴","4"),"۵","5"),"۶","6"),"۷","7"),"۸","8"),"۹","9"),"-","/"),".","/"))</f>
        <v/>
      </c>
      <c r="L10">
        <f>IF(B10="","",IF(ISNUMBER(B10),B10,IFERROR(IF(VALUE(LEFT(K10,FIND("/",K10)-1))&gt;1700,DATE(VALUE(LEFT(K10,FIND("/",K10)-1)),VALUE(LEFT(MID(K10,FIND("/",K10)+1,20),FIND("/",MID(K10,FIND("/",K10)+1,20))-1)),VALUE(MID(MID(K10,FIND("/",K10)+1,20),FIND("/",MID(K10,FIND("/",K10)+1,20))+1,20))),INDEX(cal!$B$2:$B$52,MATCH(VALUE(LEFT(K10,FIND("/",K10)-1)),cal!$A$2:$A$52,0))+IF(VALUE(LEFT(MID(K10,FIND("/",K10)+1,20),FIND("/",MID(K10,FIND("/",K10)+1,20))-1))&lt;=6,(VALUE(LEFT(MID(K10,FIND("/",K10)+1,20),FIND("/",MID(K10,FIND("/",K10)+1,20))-1))-1)*31,186+(VALUE(LEFT(MID(K10,FIND("/",K10)+1,20),FIND("/",MID(K10,FIND("/",K10)+1,20))-1))-7)*30)+VALUE(MID(MID(K10,FIND("/",K10)+1,20),FIND("/",MID(K10,FIND("/",K10)+1,20))+1,20))-1),"")))</f>
        <v/>
      </c>
    </row>
    <row r="11">
      <c r="A11" s="6">
        <f>IF(B11="","",ROW()-6)</f>
        <v/>
      </c>
      <c r="B11" s="7" t="n"/>
      <c r="C11" s="4" t="n"/>
      <c r="D11" s="8" t="n"/>
      <c r="E11" s="8" t="n"/>
      <c r="F11" s="8" t="n"/>
      <c r="G11" s="4" t="n"/>
      <c r="H11" s="4" t="n"/>
      <c r="I11" s="8" t="n"/>
      <c r="K11">
        <f>IF(ISNUMBER(B11),"",SUBSTITUTE(SUBSTITUTE(SUBSTITUTE(SUBSTITUTE(SUBSTITUTE(SUBSTITUTE(SUBSTITUTE(SUBSTITUTE(SUBSTITUTE(SUBSTITUTE(SUBSTITUTE(SUBSTITUTE(TRIM(B11&amp;""),"۰","0"),"۱","1"),"۲","2"),"۳","3"),"۴","4"),"۵","5"),"۶","6"),"۷","7"),"۸","8"),"۹","9"),"-","/"),".","/"))</f>
        <v/>
      </c>
      <c r="L11">
        <f>IF(B11="","",IF(ISNUMBER(B11),B11,IFERROR(IF(VALUE(LEFT(K11,FIND("/",K11)-1))&gt;1700,DATE(VALUE(LEFT(K11,FIND("/",K11)-1)),VALUE(LEFT(MID(K11,FIND("/",K11)+1,20),FIND("/",MID(K11,FIND("/",K11)+1,20))-1)),VALUE(MID(MID(K11,FIND("/",K11)+1,20),FIND("/",MID(K11,FIND("/",K11)+1,20))+1,20))),INDEX(cal!$B$2:$B$52,MATCH(VALUE(LEFT(K11,FIND("/",K11)-1)),cal!$A$2:$A$52,0))+IF(VALUE(LEFT(MID(K11,FIND("/",K11)+1,20),FIND("/",MID(K11,FIND("/",K11)+1,20))-1))&lt;=6,(VALUE(LEFT(MID(K11,FIND("/",K11)+1,20),FIND("/",MID(K11,FIND("/",K11)+1,20))-1))-1)*31,186+(VALUE(LEFT(MID(K11,FIND("/",K11)+1,20),FIND("/",MID(K11,FIND("/",K11)+1,20))-1))-7)*30)+VALUE(MID(MID(K11,FIND("/",K11)+1,20),FIND("/",MID(K11,FIND("/",K11)+1,20))+1,20))-1),"")))</f>
        <v/>
      </c>
    </row>
    <row r="12">
      <c r="A12" s="6">
        <f>IF(B12="","",ROW()-6)</f>
        <v/>
      </c>
      <c r="B12" s="7" t="n"/>
      <c r="C12" s="4" t="n"/>
      <c r="D12" s="8" t="n"/>
      <c r="E12" s="8" t="n"/>
      <c r="F12" s="8" t="n"/>
      <c r="G12" s="4" t="n"/>
      <c r="H12" s="4" t="n"/>
      <c r="I12" s="8" t="n"/>
      <c r="K12">
        <f>IF(ISNUMBER(B12),"",SUBSTITUTE(SUBSTITUTE(SUBSTITUTE(SUBSTITUTE(SUBSTITUTE(SUBSTITUTE(SUBSTITUTE(SUBSTITUTE(SUBSTITUTE(SUBSTITUTE(SUBSTITUTE(SUBSTITUTE(TRIM(B12&amp;""),"۰","0"),"۱","1"),"۲","2"),"۳","3"),"۴","4"),"۵","5"),"۶","6"),"۷","7"),"۸","8"),"۹","9"),"-","/"),".","/"))</f>
        <v/>
      </c>
      <c r="L12">
        <f>IF(B12="","",IF(ISNUMBER(B12),B12,IFERROR(IF(VALUE(LEFT(K12,FIND("/",K12)-1))&gt;1700,DATE(VALUE(LEFT(K12,FIND("/",K12)-1)),VALUE(LEFT(MID(K12,FIND("/",K12)+1,20),FIND("/",MID(K12,FIND("/",K12)+1,20))-1)),VALUE(MID(MID(K12,FIND("/",K12)+1,20),FIND("/",MID(K12,FIND("/",K12)+1,20))+1,20))),INDEX(cal!$B$2:$B$52,MATCH(VALUE(LEFT(K12,FIND("/",K12)-1)),cal!$A$2:$A$52,0))+IF(VALUE(LEFT(MID(K12,FIND("/",K12)+1,20),FIND("/",MID(K12,FIND("/",K12)+1,20))-1))&lt;=6,(VALUE(LEFT(MID(K12,FIND("/",K12)+1,20),FIND("/",MID(K12,FIND("/",K12)+1,20))-1))-1)*31,186+(VALUE(LEFT(MID(K12,FIND("/",K12)+1,20),FIND("/",MID(K12,FIND("/",K12)+1,20))-1))-7)*30)+VALUE(MID(MID(K12,FIND("/",K12)+1,20),FIND("/",MID(K12,FIND("/",K12)+1,20))+1,20))-1),"")))</f>
        <v/>
      </c>
    </row>
    <row r="13">
      <c r="A13" s="6">
        <f>IF(B13="","",ROW()-6)</f>
        <v/>
      </c>
      <c r="B13" s="7" t="n"/>
      <c r="C13" s="4" t="n"/>
      <c r="D13" s="8" t="n"/>
      <c r="E13" s="8" t="n"/>
      <c r="F13" s="8" t="n"/>
      <c r="G13" s="4" t="n"/>
      <c r="H13" s="4" t="n"/>
      <c r="I13" s="8" t="n"/>
      <c r="K13">
        <f>IF(ISNUMBER(B13),"",SUBSTITUTE(SUBSTITUTE(SUBSTITUTE(SUBSTITUTE(SUBSTITUTE(SUBSTITUTE(SUBSTITUTE(SUBSTITUTE(SUBSTITUTE(SUBSTITUTE(SUBSTITUTE(SUBSTITUTE(TRIM(B13&amp;""),"۰","0"),"۱","1"),"۲","2"),"۳","3"),"۴","4"),"۵","5"),"۶","6"),"۷","7"),"۸","8"),"۹","9"),"-","/"),".","/"))</f>
        <v/>
      </c>
      <c r="L13">
        <f>IF(B13="","",IF(ISNUMBER(B13),B13,IFERROR(IF(VALUE(LEFT(K13,FIND("/",K13)-1))&gt;1700,DATE(VALUE(LEFT(K13,FIND("/",K13)-1)),VALUE(LEFT(MID(K13,FIND("/",K13)+1,20),FIND("/",MID(K13,FIND("/",K13)+1,20))-1)),VALUE(MID(MID(K13,FIND("/",K13)+1,20),FIND("/",MID(K13,FIND("/",K13)+1,20))+1,20))),INDEX(cal!$B$2:$B$52,MATCH(VALUE(LEFT(K13,FIND("/",K13)-1)),cal!$A$2:$A$52,0))+IF(VALUE(LEFT(MID(K13,FIND("/",K13)+1,20),FIND("/",MID(K13,FIND("/",K13)+1,20))-1))&lt;=6,(VALUE(LEFT(MID(K13,FIND("/",K13)+1,20),FIND("/",MID(K13,FIND("/",K13)+1,20))-1))-1)*31,186+(VALUE(LEFT(MID(K13,FIND("/",K13)+1,20),FIND("/",MID(K13,FIND("/",K13)+1,20))-1))-7)*30)+VALUE(MID(MID(K13,FIND("/",K13)+1,20),FIND("/",MID(K13,FIND("/",K13)+1,20))+1,20))-1),"")))</f>
        <v/>
      </c>
    </row>
    <row r="14">
      <c r="A14" s="6">
        <f>IF(B14="","",ROW()-6)</f>
        <v/>
      </c>
      <c r="B14" s="7" t="n"/>
      <c r="C14" s="4" t="n"/>
      <c r="D14" s="8" t="n"/>
      <c r="E14" s="8" t="n"/>
      <c r="F14" s="8" t="n"/>
      <c r="G14" s="4" t="n"/>
      <c r="H14" s="4" t="n"/>
      <c r="I14" s="8" t="n"/>
      <c r="K14">
        <f>IF(ISNUMBER(B14),"",SUBSTITUTE(SUBSTITUTE(SUBSTITUTE(SUBSTITUTE(SUBSTITUTE(SUBSTITUTE(SUBSTITUTE(SUBSTITUTE(SUBSTITUTE(SUBSTITUTE(SUBSTITUTE(SUBSTITUTE(TRIM(B14&amp;""),"۰","0"),"۱","1"),"۲","2"),"۳","3"),"۴","4"),"۵","5"),"۶","6"),"۷","7"),"۸","8"),"۹","9"),"-","/"),".","/"))</f>
        <v/>
      </c>
      <c r="L14">
        <f>IF(B14="","",IF(ISNUMBER(B14),B14,IFERROR(IF(VALUE(LEFT(K14,FIND("/",K14)-1))&gt;1700,DATE(VALUE(LEFT(K14,FIND("/",K14)-1)),VALUE(LEFT(MID(K14,FIND("/",K14)+1,20),FIND("/",MID(K14,FIND("/",K14)+1,20))-1)),VALUE(MID(MID(K14,FIND("/",K14)+1,20),FIND("/",MID(K14,FIND("/",K14)+1,20))+1,20))),INDEX(cal!$B$2:$B$52,MATCH(VALUE(LEFT(K14,FIND("/",K14)-1)),cal!$A$2:$A$52,0))+IF(VALUE(LEFT(MID(K14,FIND("/",K14)+1,20),FIND("/",MID(K14,FIND("/",K14)+1,20))-1))&lt;=6,(VALUE(LEFT(MID(K14,FIND("/",K14)+1,20),FIND("/",MID(K14,FIND("/",K14)+1,20))-1))-1)*31,186+(VALUE(LEFT(MID(K14,FIND("/",K14)+1,20),FIND("/",MID(K14,FIND("/",K14)+1,20))-1))-7)*30)+VALUE(MID(MID(K14,FIND("/",K14)+1,20),FIND("/",MID(K14,FIND("/",K14)+1,20))+1,20))-1),"")))</f>
        <v/>
      </c>
    </row>
    <row r="15">
      <c r="A15" s="6">
        <f>IF(B15="","",ROW()-6)</f>
        <v/>
      </c>
      <c r="B15" s="7" t="n"/>
      <c r="C15" s="4" t="n"/>
      <c r="D15" s="8" t="n"/>
      <c r="E15" s="8" t="n"/>
      <c r="F15" s="8" t="n"/>
      <c r="G15" s="4" t="n"/>
      <c r="H15" s="4" t="n"/>
      <c r="I15" s="8" t="n"/>
      <c r="K15">
        <f>IF(ISNUMBER(B15),"",SUBSTITUTE(SUBSTITUTE(SUBSTITUTE(SUBSTITUTE(SUBSTITUTE(SUBSTITUTE(SUBSTITUTE(SUBSTITUTE(SUBSTITUTE(SUBSTITUTE(SUBSTITUTE(SUBSTITUTE(TRIM(B15&amp;""),"۰","0"),"۱","1"),"۲","2"),"۳","3"),"۴","4"),"۵","5"),"۶","6"),"۷","7"),"۸","8"),"۹","9"),"-","/"),".","/"))</f>
        <v/>
      </c>
      <c r="L15">
        <f>IF(B15="","",IF(ISNUMBER(B15),B15,IFERROR(IF(VALUE(LEFT(K15,FIND("/",K15)-1))&gt;1700,DATE(VALUE(LEFT(K15,FIND("/",K15)-1)),VALUE(LEFT(MID(K15,FIND("/",K15)+1,20),FIND("/",MID(K15,FIND("/",K15)+1,20))-1)),VALUE(MID(MID(K15,FIND("/",K15)+1,20),FIND("/",MID(K15,FIND("/",K15)+1,20))+1,20))),INDEX(cal!$B$2:$B$52,MATCH(VALUE(LEFT(K15,FIND("/",K15)-1)),cal!$A$2:$A$52,0))+IF(VALUE(LEFT(MID(K15,FIND("/",K15)+1,20),FIND("/",MID(K15,FIND("/",K15)+1,20))-1))&lt;=6,(VALUE(LEFT(MID(K15,FIND("/",K15)+1,20),FIND("/",MID(K15,FIND("/",K15)+1,20))-1))-1)*31,186+(VALUE(LEFT(MID(K15,FIND("/",K15)+1,20),FIND("/",MID(K15,FIND("/",K15)+1,20))-1))-7)*30)+VALUE(MID(MID(K15,FIND("/",K15)+1,20),FIND("/",MID(K15,FIND("/",K15)+1,20))+1,20))-1),"")))</f>
        <v/>
      </c>
    </row>
    <row r="16">
      <c r="A16" s="6">
        <f>IF(B16="","",ROW()-6)</f>
        <v/>
      </c>
      <c r="B16" s="7" t="n"/>
      <c r="C16" s="4" t="n"/>
      <c r="D16" s="8" t="n"/>
      <c r="E16" s="8" t="n"/>
      <c r="F16" s="8" t="n"/>
      <c r="G16" s="4" t="n"/>
      <c r="H16" s="4" t="n"/>
      <c r="I16" s="8" t="n"/>
      <c r="K16">
        <f>IF(ISNUMBER(B16),"",SUBSTITUTE(SUBSTITUTE(SUBSTITUTE(SUBSTITUTE(SUBSTITUTE(SUBSTITUTE(SUBSTITUTE(SUBSTITUTE(SUBSTITUTE(SUBSTITUTE(SUBSTITUTE(SUBSTITUTE(TRIM(B16&amp;""),"۰","0"),"۱","1"),"۲","2"),"۳","3"),"۴","4"),"۵","5"),"۶","6"),"۷","7"),"۸","8"),"۹","9"),"-","/"),".","/"))</f>
        <v/>
      </c>
      <c r="L16">
        <f>IF(B16="","",IF(ISNUMBER(B16),B16,IFERROR(IF(VALUE(LEFT(K16,FIND("/",K16)-1))&gt;1700,DATE(VALUE(LEFT(K16,FIND("/",K16)-1)),VALUE(LEFT(MID(K16,FIND("/",K16)+1,20),FIND("/",MID(K16,FIND("/",K16)+1,20))-1)),VALUE(MID(MID(K16,FIND("/",K16)+1,20),FIND("/",MID(K16,FIND("/",K16)+1,20))+1,20))),INDEX(cal!$B$2:$B$52,MATCH(VALUE(LEFT(K16,FIND("/",K16)-1)),cal!$A$2:$A$52,0))+IF(VALUE(LEFT(MID(K16,FIND("/",K16)+1,20),FIND("/",MID(K16,FIND("/",K16)+1,20))-1))&lt;=6,(VALUE(LEFT(MID(K16,FIND("/",K16)+1,20),FIND("/",MID(K16,FIND("/",K16)+1,20))-1))-1)*31,186+(VALUE(LEFT(MID(K16,FIND("/",K16)+1,20),FIND("/",MID(K16,FIND("/",K16)+1,20))-1))-7)*30)+VALUE(MID(MID(K16,FIND("/",K16)+1,20),FIND("/",MID(K16,FIND("/",K16)+1,20))+1,20))-1),"")))</f>
        <v/>
      </c>
    </row>
    <row r="17">
      <c r="A17" s="6">
        <f>IF(B17="","",ROW()-6)</f>
        <v/>
      </c>
      <c r="B17" s="7" t="n"/>
      <c r="C17" s="4" t="n"/>
      <c r="D17" s="8" t="n"/>
      <c r="E17" s="8" t="n"/>
      <c r="F17" s="8" t="n"/>
      <c r="G17" s="4" t="n"/>
      <c r="H17" s="4" t="n"/>
      <c r="I17" s="8" t="n"/>
      <c r="K17">
        <f>IF(ISNUMBER(B17),"",SUBSTITUTE(SUBSTITUTE(SUBSTITUTE(SUBSTITUTE(SUBSTITUTE(SUBSTITUTE(SUBSTITUTE(SUBSTITUTE(SUBSTITUTE(SUBSTITUTE(SUBSTITUTE(SUBSTITUTE(TRIM(B17&amp;""),"۰","0"),"۱","1"),"۲","2"),"۳","3"),"۴","4"),"۵","5"),"۶","6"),"۷","7"),"۸","8"),"۹","9"),"-","/"),".","/"))</f>
        <v/>
      </c>
      <c r="L17">
        <f>IF(B17="","",IF(ISNUMBER(B17),B17,IFERROR(IF(VALUE(LEFT(K17,FIND("/",K17)-1))&gt;1700,DATE(VALUE(LEFT(K17,FIND("/",K17)-1)),VALUE(LEFT(MID(K17,FIND("/",K17)+1,20),FIND("/",MID(K17,FIND("/",K17)+1,20))-1)),VALUE(MID(MID(K17,FIND("/",K17)+1,20),FIND("/",MID(K17,FIND("/",K17)+1,20))+1,20))),INDEX(cal!$B$2:$B$52,MATCH(VALUE(LEFT(K17,FIND("/",K17)-1)),cal!$A$2:$A$52,0))+IF(VALUE(LEFT(MID(K17,FIND("/",K17)+1,20),FIND("/",MID(K17,FIND("/",K17)+1,20))-1))&lt;=6,(VALUE(LEFT(MID(K17,FIND("/",K17)+1,20),FIND("/",MID(K17,FIND("/",K17)+1,20))-1))-1)*31,186+(VALUE(LEFT(MID(K17,FIND("/",K17)+1,20),FIND("/",MID(K17,FIND("/",K17)+1,20))-1))-7)*30)+VALUE(MID(MID(K17,FIND("/",K17)+1,20),FIND("/",MID(K17,FIND("/",K17)+1,20))+1,20))-1),"")))</f>
        <v/>
      </c>
    </row>
    <row r="18">
      <c r="A18" s="6">
        <f>IF(B18="","",ROW()-6)</f>
        <v/>
      </c>
      <c r="B18" s="7" t="n"/>
      <c r="C18" s="4" t="n"/>
      <c r="D18" s="8" t="n"/>
      <c r="E18" s="8" t="n"/>
      <c r="F18" s="8" t="n"/>
      <c r="G18" s="4" t="n"/>
      <c r="H18" s="4" t="n"/>
      <c r="I18" s="8" t="n"/>
      <c r="K18">
        <f>IF(ISNUMBER(B18),"",SUBSTITUTE(SUBSTITUTE(SUBSTITUTE(SUBSTITUTE(SUBSTITUTE(SUBSTITUTE(SUBSTITUTE(SUBSTITUTE(SUBSTITUTE(SUBSTITUTE(SUBSTITUTE(SUBSTITUTE(TRIM(B18&amp;""),"۰","0"),"۱","1"),"۲","2"),"۳","3"),"۴","4"),"۵","5"),"۶","6"),"۷","7"),"۸","8"),"۹","9"),"-","/"),".","/"))</f>
        <v/>
      </c>
      <c r="L18">
        <f>IF(B18="","",IF(ISNUMBER(B18),B18,IFERROR(IF(VALUE(LEFT(K18,FIND("/",K18)-1))&gt;1700,DATE(VALUE(LEFT(K18,FIND("/",K18)-1)),VALUE(LEFT(MID(K18,FIND("/",K18)+1,20),FIND("/",MID(K18,FIND("/",K18)+1,20))-1)),VALUE(MID(MID(K18,FIND("/",K18)+1,20),FIND("/",MID(K18,FIND("/",K18)+1,20))+1,20))),INDEX(cal!$B$2:$B$52,MATCH(VALUE(LEFT(K18,FIND("/",K18)-1)),cal!$A$2:$A$52,0))+IF(VALUE(LEFT(MID(K18,FIND("/",K18)+1,20),FIND("/",MID(K18,FIND("/",K18)+1,20))-1))&lt;=6,(VALUE(LEFT(MID(K18,FIND("/",K18)+1,20),FIND("/",MID(K18,FIND("/",K18)+1,20))-1))-1)*31,186+(VALUE(LEFT(MID(K18,FIND("/",K18)+1,20),FIND("/",MID(K18,FIND("/",K18)+1,20))-1))-7)*30)+VALUE(MID(MID(K18,FIND("/",K18)+1,20),FIND("/",MID(K18,FIND("/",K18)+1,20))+1,20))-1),"")))</f>
        <v/>
      </c>
    </row>
    <row r="19">
      <c r="A19" s="6">
        <f>IF(B19="","",ROW()-6)</f>
        <v/>
      </c>
      <c r="B19" s="7" t="n"/>
      <c r="C19" s="4" t="n"/>
      <c r="D19" s="8" t="n"/>
      <c r="E19" s="8" t="n"/>
      <c r="F19" s="8" t="n"/>
      <c r="G19" s="4" t="n"/>
      <c r="H19" s="4" t="n"/>
      <c r="I19" s="8" t="n"/>
      <c r="K19">
        <f>IF(ISNUMBER(B19),"",SUBSTITUTE(SUBSTITUTE(SUBSTITUTE(SUBSTITUTE(SUBSTITUTE(SUBSTITUTE(SUBSTITUTE(SUBSTITUTE(SUBSTITUTE(SUBSTITUTE(SUBSTITUTE(SUBSTITUTE(TRIM(B19&amp;""),"۰","0"),"۱","1"),"۲","2"),"۳","3"),"۴","4"),"۵","5"),"۶","6"),"۷","7"),"۸","8"),"۹","9"),"-","/"),".","/"))</f>
        <v/>
      </c>
      <c r="L19">
        <f>IF(B19="","",IF(ISNUMBER(B19),B19,IFERROR(IF(VALUE(LEFT(K19,FIND("/",K19)-1))&gt;1700,DATE(VALUE(LEFT(K19,FIND("/",K19)-1)),VALUE(LEFT(MID(K19,FIND("/",K19)+1,20),FIND("/",MID(K19,FIND("/",K19)+1,20))-1)),VALUE(MID(MID(K19,FIND("/",K19)+1,20),FIND("/",MID(K19,FIND("/",K19)+1,20))+1,20))),INDEX(cal!$B$2:$B$52,MATCH(VALUE(LEFT(K19,FIND("/",K19)-1)),cal!$A$2:$A$52,0))+IF(VALUE(LEFT(MID(K19,FIND("/",K19)+1,20),FIND("/",MID(K19,FIND("/",K19)+1,20))-1))&lt;=6,(VALUE(LEFT(MID(K19,FIND("/",K19)+1,20),FIND("/",MID(K19,FIND("/",K19)+1,20))-1))-1)*31,186+(VALUE(LEFT(MID(K19,FIND("/",K19)+1,20),FIND("/",MID(K19,FIND("/",K19)+1,20))-1))-7)*30)+VALUE(MID(MID(K19,FIND("/",K19)+1,20),FIND("/",MID(K19,FIND("/",K19)+1,20))+1,20))-1),"")))</f>
        <v/>
      </c>
    </row>
    <row r="20">
      <c r="A20" s="6">
        <f>IF(B20="","",ROW()-6)</f>
        <v/>
      </c>
      <c r="B20" s="7" t="n"/>
      <c r="C20" s="4" t="n"/>
      <c r="D20" s="8" t="n"/>
      <c r="E20" s="8" t="n"/>
      <c r="F20" s="8" t="n"/>
      <c r="G20" s="4" t="n"/>
      <c r="H20" s="4" t="n"/>
      <c r="I20" s="8" t="n"/>
      <c r="K20">
        <f>IF(ISNUMBER(B20),"",SUBSTITUTE(SUBSTITUTE(SUBSTITUTE(SUBSTITUTE(SUBSTITUTE(SUBSTITUTE(SUBSTITUTE(SUBSTITUTE(SUBSTITUTE(SUBSTITUTE(SUBSTITUTE(SUBSTITUTE(TRIM(B20&amp;""),"۰","0"),"۱","1"),"۲","2"),"۳","3"),"۴","4"),"۵","5"),"۶","6"),"۷","7"),"۸","8"),"۹","9"),"-","/"),".","/"))</f>
        <v/>
      </c>
      <c r="L20">
        <f>IF(B20="","",IF(ISNUMBER(B20),B20,IFERROR(IF(VALUE(LEFT(K20,FIND("/",K20)-1))&gt;1700,DATE(VALUE(LEFT(K20,FIND("/",K20)-1)),VALUE(LEFT(MID(K20,FIND("/",K20)+1,20),FIND("/",MID(K20,FIND("/",K20)+1,20))-1)),VALUE(MID(MID(K20,FIND("/",K20)+1,20),FIND("/",MID(K20,FIND("/",K20)+1,20))+1,20))),INDEX(cal!$B$2:$B$52,MATCH(VALUE(LEFT(K20,FIND("/",K20)-1)),cal!$A$2:$A$52,0))+IF(VALUE(LEFT(MID(K20,FIND("/",K20)+1,20),FIND("/",MID(K20,FIND("/",K20)+1,20))-1))&lt;=6,(VALUE(LEFT(MID(K20,FIND("/",K20)+1,20),FIND("/",MID(K20,FIND("/",K20)+1,20))-1))-1)*31,186+(VALUE(LEFT(MID(K20,FIND("/",K20)+1,20),FIND("/",MID(K20,FIND("/",K20)+1,20))-1))-7)*30)+VALUE(MID(MID(K20,FIND("/",K20)+1,20),FIND("/",MID(K20,FIND("/",K20)+1,20))+1,20))-1),"")))</f>
        <v/>
      </c>
    </row>
    <row r="21">
      <c r="A21" s="6">
        <f>IF(B21="","",ROW()-6)</f>
        <v/>
      </c>
      <c r="B21" s="7" t="n"/>
      <c r="C21" s="4" t="n"/>
      <c r="D21" s="8" t="n"/>
      <c r="E21" s="8" t="n"/>
      <c r="F21" s="8" t="n"/>
      <c r="G21" s="4" t="n"/>
      <c r="H21" s="4" t="n"/>
      <c r="I21" s="8" t="n"/>
      <c r="K21">
        <f>IF(ISNUMBER(B21),"",SUBSTITUTE(SUBSTITUTE(SUBSTITUTE(SUBSTITUTE(SUBSTITUTE(SUBSTITUTE(SUBSTITUTE(SUBSTITUTE(SUBSTITUTE(SUBSTITUTE(SUBSTITUTE(SUBSTITUTE(TRIM(B21&amp;""),"۰","0"),"۱","1"),"۲","2"),"۳","3"),"۴","4"),"۵","5"),"۶","6"),"۷","7"),"۸","8"),"۹","9"),"-","/"),".","/"))</f>
        <v/>
      </c>
      <c r="L21">
        <f>IF(B21="","",IF(ISNUMBER(B21),B21,IFERROR(IF(VALUE(LEFT(K21,FIND("/",K21)-1))&gt;1700,DATE(VALUE(LEFT(K21,FIND("/",K21)-1)),VALUE(LEFT(MID(K21,FIND("/",K21)+1,20),FIND("/",MID(K21,FIND("/",K21)+1,20))-1)),VALUE(MID(MID(K21,FIND("/",K21)+1,20),FIND("/",MID(K21,FIND("/",K21)+1,20))+1,20))),INDEX(cal!$B$2:$B$52,MATCH(VALUE(LEFT(K21,FIND("/",K21)-1)),cal!$A$2:$A$52,0))+IF(VALUE(LEFT(MID(K21,FIND("/",K21)+1,20),FIND("/",MID(K21,FIND("/",K21)+1,20))-1))&lt;=6,(VALUE(LEFT(MID(K21,FIND("/",K21)+1,20),FIND("/",MID(K21,FIND("/",K21)+1,20))-1))-1)*31,186+(VALUE(LEFT(MID(K21,FIND("/",K21)+1,20),FIND("/",MID(K21,FIND("/",K21)+1,20))-1))-7)*30)+VALUE(MID(MID(K21,FIND("/",K21)+1,20),FIND("/",MID(K21,FIND("/",K21)+1,20))+1,20))-1),"")))</f>
        <v/>
      </c>
    </row>
    <row r="22">
      <c r="A22" s="6">
        <f>IF(B22="","",ROW()-6)</f>
        <v/>
      </c>
      <c r="B22" s="7" t="n"/>
      <c r="C22" s="4" t="n"/>
      <c r="D22" s="8" t="n"/>
      <c r="E22" s="8" t="n"/>
      <c r="F22" s="8" t="n"/>
      <c r="G22" s="4" t="n"/>
      <c r="H22" s="4" t="n"/>
      <c r="I22" s="8" t="n"/>
      <c r="K22">
        <f>IF(ISNUMBER(B22),"",SUBSTITUTE(SUBSTITUTE(SUBSTITUTE(SUBSTITUTE(SUBSTITUTE(SUBSTITUTE(SUBSTITUTE(SUBSTITUTE(SUBSTITUTE(SUBSTITUTE(SUBSTITUTE(SUBSTITUTE(TRIM(B22&amp;""),"۰","0"),"۱","1"),"۲","2"),"۳","3"),"۴","4"),"۵","5"),"۶","6"),"۷","7"),"۸","8"),"۹","9"),"-","/"),".","/"))</f>
        <v/>
      </c>
      <c r="L22">
        <f>IF(B22="","",IF(ISNUMBER(B22),B22,IFERROR(IF(VALUE(LEFT(K22,FIND("/",K22)-1))&gt;1700,DATE(VALUE(LEFT(K22,FIND("/",K22)-1)),VALUE(LEFT(MID(K22,FIND("/",K22)+1,20),FIND("/",MID(K22,FIND("/",K22)+1,20))-1)),VALUE(MID(MID(K22,FIND("/",K22)+1,20),FIND("/",MID(K22,FIND("/",K22)+1,20))+1,20))),INDEX(cal!$B$2:$B$52,MATCH(VALUE(LEFT(K22,FIND("/",K22)-1)),cal!$A$2:$A$52,0))+IF(VALUE(LEFT(MID(K22,FIND("/",K22)+1,20),FIND("/",MID(K22,FIND("/",K22)+1,20))-1))&lt;=6,(VALUE(LEFT(MID(K22,FIND("/",K22)+1,20),FIND("/",MID(K22,FIND("/",K22)+1,20))-1))-1)*31,186+(VALUE(LEFT(MID(K22,FIND("/",K22)+1,20),FIND("/",MID(K22,FIND("/",K22)+1,20))-1))-7)*30)+VALUE(MID(MID(K22,FIND("/",K22)+1,20),FIND("/",MID(K22,FIND("/",K22)+1,20))+1,20))-1),"")))</f>
        <v/>
      </c>
    </row>
    <row r="23">
      <c r="A23" s="6">
        <f>IF(B23="","",ROW()-6)</f>
        <v/>
      </c>
      <c r="B23" s="7" t="n"/>
      <c r="C23" s="4" t="n"/>
      <c r="D23" s="8" t="n"/>
      <c r="E23" s="8" t="n"/>
      <c r="F23" s="8" t="n"/>
      <c r="G23" s="4" t="n"/>
      <c r="H23" s="4" t="n"/>
      <c r="I23" s="8" t="n"/>
      <c r="K23">
        <f>IF(ISNUMBER(B23),"",SUBSTITUTE(SUBSTITUTE(SUBSTITUTE(SUBSTITUTE(SUBSTITUTE(SUBSTITUTE(SUBSTITUTE(SUBSTITUTE(SUBSTITUTE(SUBSTITUTE(SUBSTITUTE(SUBSTITUTE(TRIM(B23&amp;""),"۰","0"),"۱","1"),"۲","2"),"۳","3"),"۴","4"),"۵","5"),"۶","6"),"۷","7"),"۸","8"),"۹","9"),"-","/"),".","/"))</f>
        <v/>
      </c>
      <c r="L23">
        <f>IF(B23="","",IF(ISNUMBER(B23),B23,IFERROR(IF(VALUE(LEFT(K23,FIND("/",K23)-1))&gt;1700,DATE(VALUE(LEFT(K23,FIND("/",K23)-1)),VALUE(LEFT(MID(K23,FIND("/",K23)+1,20),FIND("/",MID(K23,FIND("/",K23)+1,20))-1)),VALUE(MID(MID(K23,FIND("/",K23)+1,20),FIND("/",MID(K23,FIND("/",K23)+1,20))+1,20))),INDEX(cal!$B$2:$B$52,MATCH(VALUE(LEFT(K23,FIND("/",K23)-1)),cal!$A$2:$A$52,0))+IF(VALUE(LEFT(MID(K23,FIND("/",K23)+1,20),FIND("/",MID(K23,FIND("/",K23)+1,20))-1))&lt;=6,(VALUE(LEFT(MID(K23,FIND("/",K23)+1,20),FIND("/",MID(K23,FIND("/",K23)+1,20))-1))-1)*31,186+(VALUE(LEFT(MID(K23,FIND("/",K23)+1,20),FIND("/",MID(K23,FIND("/",K23)+1,20))-1))-7)*30)+VALUE(MID(MID(K23,FIND("/",K23)+1,20),FIND("/",MID(K23,FIND("/",K23)+1,20))+1,20))-1),"")))</f>
        <v/>
      </c>
    </row>
    <row r="24">
      <c r="A24" s="6">
        <f>IF(B24="","",ROW()-6)</f>
        <v/>
      </c>
      <c r="B24" s="7" t="n"/>
      <c r="C24" s="4" t="n"/>
      <c r="D24" s="8" t="n"/>
      <c r="E24" s="8" t="n"/>
      <c r="F24" s="8" t="n"/>
      <c r="G24" s="4" t="n"/>
      <c r="H24" s="4" t="n"/>
      <c r="I24" s="8" t="n"/>
      <c r="K24">
        <f>IF(ISNUMBER(B24),"",SUBSTITUTE(SUBSTITUTE(SUBSTITUTE(SUBSTITUTE(SUBSTITUTE(SUBSTITUTE(SUBSTITUTE(SUBSTITUTE(SUBSTITUTE(SUBSTITUTE(SUBSTITUTE(SUBSTITUTE(TRIM(B24&amp;""),"۰","0"),"۱","1"),"۲","2"),"۳","3"),"۴","4"),"۵","5"),"۶","6"),"۷","7"),"۸","8"),"۹","9"),"-","/"),".","/"))</f>
        <v/>
      </c>
      <c r="L24">
        <f>IF(B24="","",IF(ISNUMBER(B24),B24,IFERROR(IF(VALUE(LEFT(K24,FIND("/",K24)-1))&gt;1700,DATE(VALUE(LEFT(K24,FIND("/",K24)-1)),VALUE(LEFT(MID(K24,FIND("/",K24)+1,20),FIND("/",MID(K24,FIND("/",K24)+1,20))-1)),VALUE(MID(MID(K24,FIND("/",K24)+1,20),FIND("/",MID(K24,FIND("/",K24)+1,20))+1,20))),INDEX(cal!$B$2:$B$52,MATCH(VALUE(LEFT(K24,FIND("/",K24)-1)),cal!$A$2:$A$52,0))+IF(VALUE(LEFT(MID(K24,FIND("/",K24)+1,20),FIND("/",MID(K24,FIND("/",K24)+1,20))-1))&lt;=6,(VALUE(LEFT(MID(K24,FIND("/",K24)+1,20),FIND("/",MID(K24,FIND("/",K24)+1,20))-1))-1)*31,186+(VALUE(LEFT(MID(K24,FIND("/",K24)+1,20),FIND("/",MID(K24,FIND("/",K24)+1,20))-1))-7)*30)+VALUE(MID(MID(K24,FIND("/",K24)+1,20),FIND("/",MID(K24,FIND("/",K24)+1,20))+1,20))-1),"")))</f>
        <v/>
      </c>
    </row>
    <row r="25">
      <c r="A25" s="6">
        <f>IF(B25="","",ROW()-6)</f>
        <v/>
      </c>
      <c r="B25" s="7" t="n"/>
      <c r="C25" s="4" t="n"/>
      <c r="D25" s="8" t="n"/>
      <c r="E25" s="8" t="n"/>
      <c r="F25" s="8" t="n"/>
      <c r="G25" s="4" t="n"/>
      <c r="H25" s="4" t="n"/>
      <c r="I25" s="8" t="n"/>
      <c r="K25">
        <f>IF(ISNUMBER(B25),"",SUBSTITUTE(SUBSTITUTE(SUBSTITUTE(SUBSTITUTE(SUBSTITUTE(SUBSTITUTE(SUBSTITUTE(SUBSTITUTE(SUBSTITUTE(SUBSTITUTE(SUBSTITUTE(SUBSTITUTE(TRIM(B25&amp;""),"۰","0"),"۱","1"),"۲","2"),"۳","3"),"۴","4"),"۵","5"),"۶","6"),"۷","7"),"۸","8"),"۹","9"),"-","/"),".","/"))</f>
        <v/>
      </c>
      <c r="L25">
        <f>IF(B25="","",IF(ISNUMBER(B25),B25,IFERROR(IF(VALUE(LEFT(K25,FIND("/",K25)-1))&gt;1700,DATE(VALUE(LEFT(K25,FIND("/",K25)-1)),VALUE(LEFT(MID(K25,FIND("/",K25)+1,20),FIND("/",MID(K25,FIND("/",K25)+1,20))-1)),VALUE(MID(MID(K25,FIND("/",K25)+1,20),FIND("/",MID(K25,FIND("/",K25)+1,20))+1,20))),INDEX(cal!$B$2:$B$52,MATCH(VALUE(LEFT(K25,FIND("/",K25)-1)),cal!$A$2:$A$52,0))+IF(VALUE(LEFT(MID(K25,FIND("/",K25)+1,20),FIND("/",MID(K25,FIND("/",K25)+1,20))-1))&lt;=6,(VALUE(LEFT(MID(K25,FIND("/",K25)+1,20),FIND("/",MID(K25,FIND("/",K25)+1,20))-1))-1)*31,186+(VALUE(LEFT(MID(K25,FIND("/",K25)+1,20),FIND("/",MID(K25,FIND("/",K25)+1,20))-1))-7)*30)+VALUE(MID(MID(K25,FIND("/",K25)+1,20),FIND("/",MID(K25,FIND("/",K25)+1,20))+1,20))-1),"")))</f>
        <v/>
      </c>
    </row>
    <row r="26">
      <c r="A26" s="6">
        <f>IF(B26="","",ROW()-6)</f>
        <v/>
      </c>
      <c r="B26" s="7" t="n"/>
      <c r="C26" s="4" t="n"/>
      <c r="D26" s="8" t="n"/>
      <c r="E26" s="8" t="n"/>
      <c r="F26" s="8" t="n"/>
      <c r="G26" s="4" t="n"/>
      <c r="H26" s="4" t="n"/>
      <c r="I26" s="8" t="n"/>
      <c r="K26">
        <f>IF(ISNUMBER(B26),"",SUBSTITUTE(SUBSTITUTE(SUBSTITUTE(SUBSTITUTE(SUBSTITUTE(SUBSTITUTE(SUBSTITUTE(SUBSTITUTE(SUBSTITUTE(SUBSTITUTE(SUBSTITUTE(SUBSTITUTE(TRIM(B26&amp;""),"۰","0"),"۱","1"),"۲","2"),"۳","3"),"۴","4"),"۵","5"),"۶","6"),"۷","7"),"۸","8"),"۹","9"),"-","/"),".","/"))</f>
        <v/>
      </c>
      <c r="L26">
        <f>IF(B26="","",IF(ISNUMBER(B26),B26,IFERROR(IF(VALUE(LEFT(K26,FIND("/",K26)-1))&gt;1700,DATE(VALUE(LEFT(K26,FIND("/",K26)-1)),VALUE(LEFT(MID(K26,FIND("/",K26)+1,20),FIND("/",MID(K26,FIND("/",K26)+1,20))-1)),VALUE(MID(MID(K26,FIND("/",K26)+1,20),FIND("/",MID(K26,FIND("/",K26)+1,20))+1,20))),INDEX(cal!$B$2:$B$52,MATCH(VALUE(LEFT(K26,FIND("/",K26)-1)),cal!$A$2:$A$52,0))+IF(VALUE(LEFT(MID(K26,FIND("/",K26)+1,20),FIND("/",MID(K26,FIND("/",K26)+1,20))-1))&lt;=6,(VALUE(LEFT(MID(K26,FIND("/",K26)+1,20),FIND("/",MID(K26,FIND("/",K26)+1,20))-1))-1)*31,186+(VALUE(LEFT(MID(K26,FIND("/",K26)+1,20),FIND("/",MID(K26,FIND("/",K26)+1,20))-1))-7)*30)+VALUE(MID(MID(K26,FIND("/",K26)+1,20),FIND("/",MID(K26,FIND("/",K26)+1,20))+1,20))-1),"")))</f>
        <v/>
      </c>
    </row>
    <row r="27">
      <c r="A27" s="6">
        <f>IF(B27="","",ROW()-6)</f>
        <v/>
      </c>
      <c r="B27" s="7" t="n"/>
      <c r="C27" s="4" t="n"/>
      <c r="D27" s="8" t="n"/>
      <c r="E27" s="8" t="n"/>
      <c r="F27" s="8" t="n"/>
      <c r="G27" s="4" t="n"/>
      <c r="H27" s="4" t="n"/>
      <c r="I27" s="8" t="n"/>
      <c r="K27">
        <f>IF(ISNUMBER(B27),"",SUBSTITUTE(SUBSTITUTE(SUBSTITUTE(SUBSTITUTE(SUBSTITUTE(SUBSTITUTE(SUBSTITUTE(SUBSTITUTE(SUBSTITUTE(SUBSTITUTE(SUBSTITUTE(SUBSTITUTE(TRIM(B27&amp;""),"۰","0"),"۱","1"),"۲","2"),"۳","3"),"۴","4"),"۵","5"),"۶","6"),"۷","7"),"۸","8"),"۹","9"),"-","/"),".","/"))</f>
        <v/>
      </c>
      <c r="L27">
        <f>IF(B27="","",IF(ISNUMBER(B27),B27,IFERROR(IF(VALUE(LEFT(K27,FIND("/",K27)-1))&gt;1700,DATE(VALUE(LEFT(K27,FIND("/",K27)-1)),VALUE(LEFT(MID(K27,FIND("/",K27)+1,20),FIND("/",MID(K27,FIND("/",K27)+1,20))-1)),VALUE(MID(MID(K27,FIND("/",K27)+1,20),FIND("/",MID(K27,FIND("/",K27)+1,20))+1,20))),INDEX(cal!$B$2:$B$52,MATCH(VALUE(LEFT(K27,FIND("/",K27)-1)),cal!$A$2:$A$52,0))+IF(VALUE(LEFT(MID(K27,FIND("/",K27)+1,20),FIND("/",MID(K27,FIND("/",K27)+1,20))-1))&lt;=6,(VALUE(LEFT(MID(K27,FIND("/",K27)+1,20),FIND("/",MID(K27,FIND("/",K27)+1,20))-1))-1)*31,186+(VALUE(LEFT(MID(K27,FIND("/",K27)+1,20),FIND("/",MID(K27,FIND("/",K27)+1,20))-1))-7)*30)+VALUE(MID(MID(K27,FIND("/",K27)+1,20),FIND("/",MID(K27,FIND("/",K27)+1,20))+1,20))-1),"")))</f>
        <v/>
      </c>
    </row>
    <row r="28">
      <c r="A28" s="6">
        <f>IF(B28="","",ROW()-6)</f>
        <v/>
      </c>
      <c r="B28" s="7" t="n"/>
      <c r="C28" s="4" t="n"/>
      <c r="D28" s="8" t="n"/>
      <c r="E28" s="8" t="n"/>
      <c r="F28" s="8" t="n"/>
      <c r="G28" s="4" t="n"/>
      <c r="H28" s="4" t="n"/>
      <c r="I28" s="8" t="n"/>
      <c r="K28">
        <f>IF(ISNUMBER(B28),"",SUBSTITUTE(SUBSTITUTE(SUBSTITUTE(SUBSTITUTE(SUBSTITUTE(SUBSTITUTE(SUBSTITUTE(SUBSTITUTE(SUBSTITUTE(SUBSTITUTE(SUBSTITUTE(SUBSTITUTE(TRIM(B28&amp;""),"۰","0"),"۱","1"),"۲","2"),"۳","3"),"۴","4"),"۵","5"),"۶","6"),"۷","7"),"۸","8"),"۹","9"),"-","/"),".","/"))</f>
        <v/>
      </c>
      <c r="L28">
        <f>IF(B28="","",IF(ISNUMBER(B28),B28,IFERROR(IF(VALUE(LEFT(K28,FIND("/",K28)-1))&gt;1700,DATE(VALUE(LEFT(K28,FIND("/",K28)-1)),VALUE(LEFT(MID(K28,FIND("/",K28)+1,20),FIND("/",MID(K28,FIND("/",K28)+1,20))-1)),VALUE(MID(MID(K28,FIND("/",K28)+1,20),FIND("/",MID(K28,FIND("/",K28)+1,20))+1,20))),INDEX(cal!$B$2:$B$52,MATCH(VALUE(LEFT(K28,FIND("/",K28)-1)),cal!$A$2:$A$52,0))+IF(VALUE(LEFT(MID(K28,FIND("/",K28)+1,20),FIND("/",MID(K28,FIND("/",K28)+1,20))-1))&lt;=6,(VALUE(LEFT(MID(K28,FIND("/",K28)+1,20),FIND("/",MID(K28,FIND("/",K28)+1,20))-1))-1)*31,186+(VALUE(LEFT(MID(K28,FIND("/",K28)+1,20),FIND("/",MID(K28,FIND("/",K28)+1,20))-1))-7)*30)+VALUE(MID(MID(K28,FIND("/",K28)+1,20),FIND("/",MID(K28,FIND("/",K28)+1,20))+1,20))-1),"")))</f>
        <v/>
      </c>
    </row>
    <row r="29">
      <c r="A29" s="6">
        <f>IF(B29="","",ROW()-6)</f>
        <v/>
      </c>
      <c r="B29" s="7" t="n"/>
      <c r="C29" s="4" t="n"/>
      <c r="D29" s="8" t="n"/>
      <c r="E29" s="8" t="n"/>
      <c r="F29" s="8" t="n"/>
      <c r="G29" s="4" t="n"/>
      <c r="H29" s="4" t="n"/>
      <c r="I29" s="8" t="n"/>
      <c r="K29">
        <f>IF(ISNUMBER(B29),"",SUBSTITUTE(SUBSTITUTE(SUBSTITUTE(SUBSTITUTE(SUBSTITUTE(SUBSTITUTE(SUBSTITUTE(SUBSTITUTE(SUBSTITUTE(SUBSTITUTE(SUBSTITUTE(SUBSTITUTE(TRIM(B29&amp;""),"۰","0"),"۱","1"),"۲","2"),"۳","3"),"۴","4"),"۵","5"),"۶","6"),"۷","7"),"۸","8"),"۹","9"),"-","/"),".","/"))</f>
        <v/>
      </c>
      <c r="L29">
        <f>IF(B29="","",IF(ISNUMBER(B29),B29,IFERROR(IF(VALUE(LEFT(K29,FIND("/",K29)-1))&gt;1700,DATE(VALUE(LEFT(K29,FIND("/",K29)-1)),VALUE(LEFT(MID(K29,FIND("/",K29)+1,20),FIND("/",MID(K29,FIND("/",K29)+1,20))-1)),VALUE(MID(MID(K29,FIND("/",K29)+1,20),FIND("/",MID(K29,FIND("/",K29)+1,20))+1,20))),INDEX(cal!$B$2:$B$52,MATCH(VALUE(LEFT(K29,FIND("/",K29)-1)),cal!$A$2:$A$52,0))+IF(VALUE(LEFT(MID(K29,FIND("/",K29)+1,20),FIND("/",MID(K29,FIND("/",K29)+1,20))-1))&lt;=6,(VALUE(LEFT(MID(K29,FIND("/",K29)+1,20),FIND("/",MID(K29,FIND("/",K29)+1,20))-1))-1)*31,186+(VALUE(LEFT(MID(K29,FIND("/",K29)+1,20),FIND("/",MID(K29,FIND("/",K29)+1,20))-1))-7)*30)+VALUE(MID(MID(K29,FIND("/",K29)+1,20),FIND("/",MID(K29,FIND("/",K29)+1,20))+1,20))-1),"")))</f>
        <v/>
      </c>
    </row>
    <row r="30">
      <c r="A30" s="6">
        <f>IF(B30="","",ROW()-6)</f>
        <v/>
      </c>
      <c r="B30" s="7" t="n"/>
      <c r="C30" s="4" t="n"/>
      <c r="D30" s="8" t="n"/>
      <c r="E30" s="8" t="n"/>
      <c r="F30" s="8" t="n"/>
      <c r="G30" s="4" t="n"/>
      <c r="H30" s="4" t="n"/>
      <c r="I30" s="8" t="n"/>
      <c r="K30">
        <f>IF(ISNUMBER(B30),"",SUBSTITUTE(SUBSTITUTE(SUBSTITUTE(SUBSTITUTE(SUBSTITUTE(SUBSTITUTE(SUBSTITUTE(SUBSTITUTE(SUBSTITUTE(SUBSTITUTE(SUBSTITUTE(SUBSTITUTE(TRIM(B30&amp;""),"۰","0"),"۱","1"),"۲","2"),"۳","3"),"۴","4"),"۵","5"),"۶","6"),"۷","7"),"۸","8"),"۹","9"),"-","/"),".","/"))</f>
        <v/>
      </c>
      <c r="L30">
        <f>IF(B30="","",IF(ISNUMBER(B30),B30,IFERROR(IF(VALUE(LEFT(K30,FIND("/",K30)-1))&gt;1700,DATE(VALUE(LEFT(K30,FIND("/",K30)-1)),VALUE(LEFT(MID(K30,FIND("/",K30)+1,20),FIND("/",MID(K30,FIND("/",K30)+1,20))-1)),VALUE(MID(MID(K30,FIND("/",K30)+1,20),FIND("/",MID(K30,FIND("/",K30)+1,20))+1,20))),INDEX(cal!$B$2:$B$52,MATCH(VALUE(LEFT(K30,FIND("/",K30)-1)),cal!$A$2:$A$52,0))+IF(VALUE(LEFT(MID(K30,FIND("/",K30)+1,20),FIND("/",MID(K30,FIND("/",K30)+1,20))-1))&lt;=6,(VALUE(LEFT(MID(K30,FIND("/",K30)+1,20),FIND("/",MID(K30,FIND("/",K30)+1,20))-1))-1)*31,186+(VALUE(LEFT(MID(K30,FIND("/",K30)+1,20),FIND("/",MID(K30,FIND("/",K30)+1,20))-1))-7)*30)+VALUE(MID(MID(K30,FIND("/",K30)+1,20),FIND("/",MID(K30,FIND("/",K30)+1,20))+1,20))-1),"")))</f>
        <v/>
      </c>
    </row>
    <row r="31">
      <c r="A31" s="6">
        <f>IF(B31="","",ROW()-6)</f>
        <v/>
      </c>
      <c r="B31" s="7" t="n"/>
      <c r="C31" s="4" t="n"/>
      <c r="D31" s="8" t="n"/>
      <c r="E31" s="8" t="n"/>
      <c r="F31" s="8" t="n"/>
      <c r="G31" s="4" t="n"/>
      <c r="H31" s="4" t="n"/>
      <c r="I31" s="8" t="n"/>
      <c r="K31">
        <f>IF(ISNUMBER(B31),"",SUBSTITUTE(SUBSTITUTE(SUBSTITUTE(SUBSTITUTE(SUBSTITUTE(SUBSTITUTE(SUBSTITUTE(SUBSTITUTE(SUBSTITUTE(SUBSTITUTE(SUBSTITUTE(SUBSTITUTE(TRIM(B31&amp;""),"۰","0"),"۱","1"),"۲","2"),"۳","3"),"۴","4"),"۵","5"),"۶","6"),"۷","7"),"۸","8"),"۹","9"),"-","/"),".","/"))</f>
        <v/>
      </c>
      <c r="L31">
        <f>IF(B31="","",IF(ISNUMBER(B31),B31,IFERROR(IF(VALUE(LEFT(K31,FIND("/",K31)-1))&gt;1700,DATE(VALUE(LEFT(K31,FIND("/",K31)-1)),VALUE(LEFT(MID(K31,FIND("/",K31)+1,20),FIND("/",MID(K31,FIND("/",K31)+1,20))-1)),VALUE(MID(MID(K31,FIND("/",K31)+1,20),FIND("/",MID(K31,FIND("/",K31)+1,20))+1,20))),INDEX(cal!$B$2:$B$52,MATCH(VALUE(LEFT(K31,FIND("/",K31)-1)),cal!$A$2:$A$52,0))+IF(VALUE(LEFT(MID(K31,FIND("/",K31)+1,20),FIND("/",MID(K31,FIND("/",K31)+1,20))-1))&lt;=6,(VALUE(LEFT(MID(K31,FIND("/",K31)+1,20),FIND("/",MID(K31,FIND("/",K31)+1,20))-1))-1)*31,186+(VALUE(LEFT(MID(K31,FIND("/",K31)+1,20),FIND("/",MID(K31,FIND("/",K31)+1,20))-1))-7)*30)+VALUE(MID(MID(K31,FIND("/",K31)+1,20),FIND("/",MID(K31,FIND("/",K31)+1,20))+1,20))-1),"")))</f>
        <v/>
      </c>
    </row>
    <row r="32">
      <c r="A32" s="6">
        <f>IF(B32="","",ROW()-6)</f>
        <v/>
      </c>
      <c r="B32" s="7" t="n"/>
      <c r="C32" s="4" t="n"/>
      <c r="D32" s="8" t="n"/>
      <c r="E32" s="8" t="n"/>
      <c r="F32" s="8" t="n"/>
      <c r="G32" s="4" t="n"/>
      <c r="H32" s="4" t="n"/>
      <c r="I32" s="8" t="n"/>
      <c r="K32">
        <f>IF(ISNUMBER(B32),"",SUBSTITUTE(SUBSTITUTE(SUBSTITUTE(SUBSTITUTE(SUBSTITUTE(SUBSTITUTE(SUBSTITUTE(SUBSTITUTE(SUBSTITUTE(SUBSTITUTE(SUBSTITUTE(SUBSTITUTE(TRIM(B32&amp;""),"۰","0"),"۱","1"),"۲","2"),"۳","3"),"۴","4"),"۵","5"),"۶","6"),"۷","7"),"۸","8"),"۹","9"),"-","/"),".","/"))</f>
        <v/>
      </c>
      <c r="L32">
        <f>IF(B32="","",IF(ISNUMBER(B32),B32,IFERROR(IF(VALUE(LEFT(K32,FIND("/",K32)-1))&gt;1700,DATE(VALUE(LEFT(K32,FIND("/",K32)-1)),VALUE(LEFT(MID(K32,FIND("/",K32)+1,20),FIND("/",MID(K32,FIND("/",K32)+1,20))-1)),VALUE(MID(MID(K32,FIND("/",K32)+1,20),FIND("/",MID(K32,FIND("/",K32)+1,20))+1,20))),INDEX(cal!$B$2:$B$52,MATCH(VALUE(LEFT(K32,FIND("/",K32)-1)),cal!$A$2:$A$52,0))+IF(VALUE(LEFT(MID(K32,FIND("/",K32)+1,20),FIND("/",MID(K32,FIND("/",K32)+1,20))-1))&lt;=6,(VALUE(LEFT(MID(K32,FIND("/",K32)+1,20),FIND("/",MID(K32,FIND("/",K32)+1,20))-1))-1)*31,186+(VALUE(LEFT(MID(K32,FIND("/",K32)+1,20),FIND("/",MID(K32,FIND("/",K32)+1,20))-1))-7)*30)+VALUE(MID(MID(K32,FIND("/",K32)+1,20),FIND("/",MID(K32,FIND("/",K32)+1,20))+1,20))-1),"")))</f>
        <v/>
      </c>
    </row>
    <row r="33">
      <c r="A33" s="6">
        <f>IF(B33="","",ROW()-6)</f>
        <v/>
      </c>
      <c r="B33" s="7" t="n"/>
      <c r="C33" s="4" t="n"/>
      <c r="D33" s="8" t="n"/>
      <c r="E33" s="8" t="n"/>
      <c r="F33" s="8" t="n"/>
      <c r="G33" s="4" t="n"/>
      <c r="H33" s="4" t="n"/>
      <c r="I33" s="8" t="n"/>
      <c r="K33">
        <f>IF(ISNUMBER(B33),"",SUBSTITUTE(SUBSTITUTE(SUBSTITUTE(SUBSTITUTE(SUBSTITUTE(SUBSTITUTE(SUBSTITUTE(SUBSTITUTE(SUBSTITUTE(SUBSTITUTE(SUBSTITUTE(SUBSTITUTE(TRIM(B33&amp;""),"۰","0"),"۱","1"),"۲","2"),"۳","3"),"۴","4"),"۵","5"),"۶","6"),"۷","7"),"۸","8"),"۹","9"),"-","/"),".","/"))</f>
        <v/>
      </c>
      <c r="L33">
        <f>IF(B33="","",IF(ISNUMBER(B33),B33,IFERROR(IF(VALUE(LEFT(K33,FIND("/",K33)-1))&gt;1700,DATE(VALUE(LEFT(K33,FIND("/",K33)-1)),VALUE(LEFT(MID(K33,FIND("/",K33)+1,20),FIND("/",MID(K33,FIND("/",K33)+1,20))-1)),VALUE(MID(MID(K33,FIND("/",K33)+1,20),FIND("/",MID(K33,FIND("/",K33)+1,20))+1,20))),INDEX(cal!$B$2:$B$52,MATCH(VALUE(LEFT(K33,FIND("/",K33)-1)),cal!$A$2:$A$52,0))+IF(VALUE(LEFT(MID(K33,FIND("/",K33)+1,20),FIND("/",MID(K33,FIND("/",K33)+1,20))-1))&lt;=6,(VALUE(LEFT(MID(K33,FIND("/",K33)+1,20),FIND("/",MID(K33,FIND("/",K33)+1,20))-1))-1)*31,186+(VALUE(LEFT(MID(K33,FIND("/",K33)+1,20),FIND("/",MID(K33,FIND("/",K33)+1,20))-1))-7)*30)+VALUE(MID(MID(K33,FIND("/",K33)+1,20),FIND("/",MID(K33,FIND("/",K33)+1,20))+1,20))-1),"")))</f>
        <v/>
      </c>
    </row>
    <row r="34">
      <c r="A34" s="6">
        <f>IF(B34="","",ROW()-6)</f>
        <v/>
      </c>
      <c r="B34" s="7" t="n"/>
      <c r="C34" s="4" t="n"/>
      <c r="D34" s="8" t="n"/>
      <c r="E34" s="8" t="n"/>
      <c r="F34" s="8" t="n"/>
      <c r="G34" s="4" t="n"/>
      <c r="H34" s="4" t="n"/>
      <c r="I34" s="8" t="n"/>
      <c r="K34">
        <f>IF(ISNUMBER(B34),"",SUBSTITUTE(SUBSTITUTE(SUBSTITUTE(SUBSTITUTE(SUBSTITUTE(SUBSTITUTE(SUBSTITUTE(SUBSTITUTE(SUBSTITUTE(SUBSTITUTE(SUBSTITUTE(SUBSTITUTE(TRIM(B34&amp;""),"۰","0"),"۱","1"),"۲","2"),"۳","3"),"۴","4"),"۵","5"),"۶","6"),"۷","7"),"۸","8"),"۹","9"),"-","/"),".","/"))</f>
        <v/>
      </c>
      <c r="L34">
        <f>IF(B34="","",IF(ISNUMBER(B34),B34,IFERROR(IF(VALUE(LEFT(K34,FIND("/",K34)-1))&gt;1700,DATE(VALUE(LEFT(K34,FIND("/",K34)-1)),VALUE(LEFT(MID(K34,FIND("/",K34)+1,20),FIND("/",MID(K34,FIND("/",K34)+1,20))-1)),VALUE(MID(MID(K34,FIND("/",K34)+1,20),FIND("/",MID(K34,FIND("/",K34)+1,20))+1,20))),INDEX(cal!$B$2:$B$52,MATCH(VALUE(LEFT(K34,FIND("/",K34)-1)),cal!$A$2:$A$52,0))+IF(VALUE(LEFT(MID(K34,FIND("/",K34)+1,20),FIND("/",MID(K34,FIND("/",K34)+1,20))-1))&lt;=6,(VALUE(LEFT(MID(K34,FIND("/",K34)+1,20),FIND("/",MID(K34,FIND("/",K34)+1,20))-1))-1)*31,186+(VALUE(LEFT(MID(K34,FIND("/",K34)+1,20),FIND("/",MID(K34,FIND("/",K34)+1,20))-1))-7)*30)+VALUE(MID(MID(K34,FIND("/",K34)+1,20),FIND("/",MID(K34,FIND("/",K34)+1,20))+1,20))-1),"")))</f>
        <v/>
      </c>
    </row>
    <row r="35">
      <c r="A35" s="6">
        <f>IF(B35="","",ROW()-6)</f>
        <v/>
      </c>
      <c r="B35" s="7" t="n"/>
      <c r="C35" s="4" t="n"/>
      <c r="D35" s="8" t="n"/>
      <c r="E35" s="8" t="n"/>
      <c r="F35" s="8" t="n"/>
      <c r="G35" s="4" t="n"/>
      <c r="H35" s="4" t="n"/>
      <c r="I35" s="8" t="n"/>
      <c r="K35">
        <f>IF(ISNUMBER(B35),"",SUBSTITUTE(SUBSTITUTE(SUBSTITUTE(SUBSTITUTE(SUBSTITUTE(SUBSTITUTE(SUBSTITUTE(SUBSTITUTE(SUBSTITUTE(SUBSTITUTE(SUBSTITUTE(SUBSTITUTE(TRIM(B35&amp;""),"۰","0"),"۱","1"),"۲","2"),"۳","3"),"۴","4"),"۵","5"),"۶","6"),"۷","7"),"۸","8"),"۹","9"),"-","/"),".","/"))</f>
        <v/>
      </c>
      <c r="L35">
        <f>IF(B35="","",IF(ISNUMBER(B35),B35,IFERROR(IF(VALUE(LEFT(K35,FIND("/",K35)-1))&gt;1700,DATE(VALUE(LEFT(K35,FIND("/",K35)-1)),VALUE(LEFT(MID(K35,FIND("/",K35)+1,20),FIND("/",MID(K35,FIND("/",K35)+1,20))-1)),VALUE(MID(MID(K35,FIND("/",K35)+1,20),FIND("/",MID(K35,FIND("/",K35)+1,20))+1,20))),INDEX(cal!$B$2:$B$52,MATCH(VALUE(LEFT(K35,FIND("/",K35)-1)),cal!$A$2:$A$52,0))+IF(VALUE(LEFT(MID(K35,FIND("/",K35)+1,20),FIND("/",MID(K35,FIND("/",K35)+1,20))-1))&lt;=6,(VALUE(LEFT(MID(K35,FIND("/",K35)+1,20),FIND("/",MID(K35,FIND("/",K35)+1,20))-1))-1)*31,186+(VALUE(LEFT(MID(K35,FIND("/",K35)+1,20),FIND("/",MID(K35,FIND("/",K35)+1,20))-1))-7)*30)+VALUE(MID(MID(K35,FIND("/",K35)+1,20),FIND("/",MID(K35,FIND("/",K35)+1,20))+1,20))-1),"")))</f>
        <v/>
      </c>
    </row>
    <row r="36">
      <c r="A36" s="6">
        <f>IF(B36="","",ROW()-6)</f>
        <v/>
      </c>
      <c r="B36" s="7" t="n"/>
      <c r="C36" s="4" t="n"/>
      <c r="D36" s="8" t="n"/>
      <c r="E36" s="8" t="n"/>
      <c r="F36" s="8" t="n"/>
      <c r="G36" s="4" t="n"/>
      <c r="H36" s="4" t="n"/>
      <c r="I36" s="8" t="n"/>
      <c r="K36">
        <f>IF(ISNUMBER(B36),"",SUBSTITUTE(SUBSTITUTE(SUBSTITUTE(SUBSTITUTE(SUBSTITUTE(SUBSTITUTE(SUBSTITUTE(SUBSTITUTE(SUBSTITUTE(SUBSTITUTE(SUBSTITUTE(SUBSTITUTE(TRIM(B36&amp;""),"۰","0"),"۱","1"),"۲","2"),"۳","3"),"۴","4"),"۵","5"),"۶","6"),"۷","7"),"۸","8"),"۹","9"),"-","/"),".","/"))</f>
        <v/>
      </c>
      <c r="L36">
        <f>IF(B36="","",IF(ISNUMBER(B36),B36,IFERROR(IF(VALUE(LEFT(K36,FIND("/",K36)-1))&gt;1700,DATE(VALUE(LEFT(K36,FIND("/",K36)-1)),VALUE(LEFT(MID(K36,FIND("/",K36)+1,20),FIND("/",MID(K36,FIND("/",K36)+1,20))-1)),VALUE(MID(MID(K36,FIND("/",K36)+1,20),FIND("/",MID(K36,FIND("/",K36)+1,20))+1,20))),INDEX(cal!$B$2:$B$52,MATCH(VALUE(LEFT(K36,FIND("/",K36)-1)),cal!$A$2:$A$52,0))+IF(VALUE(LEFT(MID(K36,FIND("/",K36)+1,20),FIND("/",MID(K36,FIND("/",K36)+1,20))-1))&lt;=6,(VALUE(LEFT(MID(K36,FIND("/",K36)+1,20),FIND("/",MID(K36,FIND("/",K36)+1,20))-1))-1)*31,186+(VALUE(LEFT(MID(K36,FIND("/",K36)+1,20),FIND("/",MID(K36,FIND("/",K36)+1,20))-1))-7)*30)+VALUE(MID(MID(K36,FIND("/",K36)+1,20),FIND("/",MID(K36,FIND("/",K36)+1,20))+1,20))-1),"")))</f>
        <v/>
      </c>
    </row>
    <row r="37">
      <c r="A37" s="6">
        <f>IF(B37="","",ROW()-6)</f>
        <v/>
      </c>
      <c r="B37" s="7" t="n"/>
      <c r="C37" s="4" t="n"/>
      <c r="D37" s="8" t="n"/>
      <c r="E37" s="8" t="n"/>
      <c r="F37" s="8" t="n"/>
      <c r="G37" s="4" t="n"/>
      <c r="H37" s="4" t="n"/>
      <c r="I37" s="8" t="n"/>
      <c r="K37">
        <f>IF(ISNUMBER(B37),"",SUBSTITUTE(SUBSTITUTE(SUBSTITUTE(SUBSTITUTE(SUBSTITUTE(SUBSTITUTE(SUBSTITUTE(SUBSTITUTE(SUBSTITUTE(SUBSTITUTE(SUBSTITUTE(SUBSTITUTE(TRIM(B37&amp;""),"۰","0"),"۱","1"),"۲","2"),"۳","3"),"۴","4"),"۵","5"),"۶","6"),"۷","7"),"۸","8"),"۹","9"),"-","/"),".","/"))</f>
        <v/>
      </c>
      <c r="L37">
        <f>IF(B37="","",IF(ISNUMBER(B37),B37,IFERROR(IF(VALUE(LEFT(K37,FIND("/",K37)-1))&gt;1700,DATE(VALUE(LEFT(K37,FIND("/",K37)-1)),VALUE(LEFT(MID(K37,FIND("/",K37)+1,20),FIND("/",MID(K37,FIND("/",K37)+1,20))-1)),VALUE(MID(MID(K37,FIND("/",K37)+1,20),FIND("/",MID(K37,FIND("/",K37)+1,20))+1,20))),INDEX(cal!$B$2:$B$52,MATCH(VALUE(LEFT(K37,FIND("/",K37)-1)),cal!$A$2:$A$52,0))+IF(VALUE(LEFT(MID(K37,FIND("/",K37)+1,20),FIND("/",MID(K37,FIND("/",K37)+1,20))-1))&lt;=6,(VALUE(LEFT(MID(K37,FIND("/",K37)+1,20),FIND("/",MID(K37,FIND("/",K37)+1,20))-1))-1)*31,186+(VALUE(LEFT(MID(K37,FIND("/",K37)+1,20),FIND("/",MID(K37,FIND("/",K37)+1,20))-1))-7)*30)+VALUE(MID(MID(K37,FIND("/",K37)+1,20),FIND("/",MID(K37,FIND("/",K37)+1,20))+1,20))-1),"")))</f>
        <v/>
      </c>
    </row>
    <row r="38">
      <c r="A38" s="6">
        <f>IF(B38="","",ROW()-6)</f>
        <v/>
      </c>
      <c r="B38" s="7" t="n"/>
      <c r="C38" s="4" t="n"/>
      <c r="D38" s="8" t="n"/>
      <c r="E38" s="8" t="n"/>
      <c r="F38" s="8" t="n"/>
      <c r="G38" s="4" t="n"/>
      <c r="H38" s="4" t="n"/>
      <c r="I38" s="8" t="n"/>
      <c r="K38">
        <f>IF(ISNUMBER(B38),"",SUBSTITUTE(SUBSTITUTE(SUBSTITUTE(SUBSTITUTE(SUBSTITUTE(SUBSTITUTE(SUBSTITUTE(SUBSTITUTE(SUBSTITUTE(SUBSTITUTE(SUBSTITUTE(SUBSTITUTE(TRIM(B38&amp;""),"۰","0"),"۱","1"),"۲","2"),"۳","3"),"۴","4"),"۵","5"),"۶","6"),"۷","7"),"۸","8"),"۹","9"),"-","/"),".","/"))</f>
        <v/>
      </c>
      <c r="L38">
        <f>IF(B38="","",IF(ISNUMBER(B38),B38,IFERROR(IF(VALUE(LEFT(K38,FIND("/",K38)-1))&gt;1700,DATE(VALUE(LEFT(K38,FIND("/",K38)-1)),VALUE(LEFT(MID(K38,FIND("/",K38)+1,20),FIND("/",MID(K38,FIND("/",K38)+1,20))-1)),VALUE(MID(MID(K38,FIND("/",K38)+1,20),FIND("/",MID(K38,FIND("/",K38)+1,20))+1,20))),INDEX(cal!$B$2:$B$52,MATCH(VALUE(LEFT(K38,FIND("/",K38)-1)),cal!$A$2:$A$52,0))+IF(VALUE(LEFT(MID(K38,FIND("/",K38)+1,20),FIND("/",MID(K38,FIND("/",K38)+1,20))-1))&lt;=6,(VALUE(LEFT(MID(K38,FIND("/",K38)+1,20),FIND("/",MID(K38,FIND("/",K38)+1,20))-1))-1)*31,186+(VALUE(LEFT(MID(K38,FIND("/",K38)+1,20),FIND("/",MID(K38,FIND("/",K38)+1,20))-1))-7)*30)+VALUE(MID(MID(K38,FIND("/",K38)+1,20),FIND("/",MID(K38,FIND("/",K38)+1,20))+1,20))-1),"")))</f>
        <v/>
      </c>
    </row>
    <row r="39">
      <c r="A39" s="6">
        <f>IF(B39="","",ROW()-6)</f>
        <v/>
      </c>
      <c r="B39" s="7" t="n"/>
      <c r="C39" s="4" t="n"/>
      <c r="D39" s="8" t="n"/>
      <c r="E39" s="8" t="n"/>
      <c r="F39" s="8" t="n"/>
      <c r="G39" s="4" t="n"/>
      <c r="H39" s="4" t="n"/>
      <c r="I39" s="8" t="n"/>
      <c r="K39">
        <f>IF(ISNUMBER(B39),"",SUBSTITUTE(SUBSTITUTE(SUBSTITUTE(SUBSTITUTE(SUBSTITUTE(SUBSTITUTE(SUBSTITUTE(SUBSTITUTE(SUBSTITUTE(SUBSTITUTE(SUBSTITUTE(SUBSTITUTE(TRIM(B39&amp;""),"۰","0"),"۱","1"),"۲","2"),"۳","3"),"۴","4"),"۵","5"),"۶","6"),"۷","7"),"۸","8"),"۹","9"),"-","/"),".","/"))</f>
        <v/>
      </c>
      <c r="L39">
        <f>IF(B39="","",IF(ISNUMBER(B39),B39,IFERROR(IF(VALUE(LEFT(K39,FIND("/",K39)-1))&gt;1700,DATE(VALUE(LEFT(K39,FIND("/",K39)-1)),VALUE(LEFT(MID(K39,FIND("/",K39)+1,20),FIND("/",MID(K39,FIND("/",K39)+1,20))-1)),VALUE(MID(MID(K39,FIND("/",K39)+1,20),FIND("/",MID(K39,FIND("/",K39)+1,20))+1,20))),INDEX(cal!$B$2:$B$52,MATCH(VALUE(LEFT(K39,FIND("/",K39)-1)),cal!$A$2:$A$52,0))+IF(VALUE(LEFT(MID(K39,FIND("/",K39)+1,20),FIND("/",MID(K39,FIND("/",K39)+1,20))-1))&lt;=6,(VALUE(LEFT(MID(K39,FIND("/",K39)+1,20),FIND("/",MID(K39,FIND("/",K39)+1,20))-1))-1)*31,186+(VALUE(LEFT(MID(K39,FIND("/",K39)+1,20),FIND("/",MID(K39,FIND("/",K39)+1,20))-1))-7)*30)+VALUE(MID(MID(K39,FIND("/",K39)+1,20),FIND("/",MID(K39,FIND("/",K39)+1,20))+1,20))-1),"")))</f>
        <v/>
      </c>
    </row>
    <row r="40">
      <c r="A40" s="6">
        <f>IF(B40="","",ROW()-6)</f>
        <v/>
      </c>
      <c r="B40" s="7" t="n"/>
      <c r="C40" s="4" t="n"/>
      <c r="D40" s="8" t="n"/>
      <c r="E40" s="8" t="n"/>
      <c r="F40" s="8" t="n"/>
      <c r="G40" s="4" t="n"/>
      <c r="H40" s="4" t="n"/>
      <c r="I40" s="8" t="n"/>
      <c r="K40">
        <f>IF(ISNUMBER(B40),"",SUBSTITUTE(SUBSTITUTE(SUBSTITUTE(SUBSTITUTE(SUBSTITUTE(SUBSTITUTE(SUBSTITUTE(SUBSTITUTE(SUBSTITUTE(SUBSTITUTE(SUBSTITUTE(SUBSTITUTE(TRIM(B40&amp;""),"۰","0"),"۱","1"),"۲","2"),"۳","3"),"۴","4"),"۵","5"),"۶","6"),"۷","7"),"۸","8"),"۹","9"),"-","/"),".","/"))</f>
        <v/>
      </c>
      <c r="L40">
        <f>IF(B40="","",IF(ISNUMBER(B40),B40,IFERROR(IF(VALUE(LEFT(K40,FIND("/",K40)-1))&gt;1700,DATE(VALUE(LEFT(K40,FIND("/",K40)-1)),VALUE(LEFT(MID(K40,FIND("/",K40)+1,20),FIND("/",MID(K40,FIND("/",K40)+1,20))-1)),VALUE(MID(MID(K40,FIND("/",K40)+1,20),FIND("/",MID(K40,FIND("/",K40)+1,20))+1,20))),INDEX(cal!$B$2:$B$52,MATCH(VALUE(LEFT(K40,FIND("/",K40)-1)),cal!$A$2:$A$52,0))+IF(VALUE(LEFT(MID(K40,FIND("/",K40)+1,20),FIND("/",MID(K40,FIND("/",K40)+1,20))-1))&lt;=6,(VALUE(LEFT(MID(K40,FIND("/",K40)+1,20),FIND("/",MID(K40,FIND("/",K40)+1,20))-1))-1)*31,186+(VALUE(LEFT(MID(K40,FIND("/",K40)+1,20),FIND("/",MID(K40,FIND("/",K40)+1,20))-1))-7)*30)+VALUE(MID(MID(K40,FIND("/",K40)+1,20),FIND("/",MID(K40,FIND("/",K40)+1,20))+1,20))-1),"")))</f>
        <v/>
      </c>
    </row>
    <row r="41">
      <c r="A41" s="6">
        <f>IF(B41="","",ROW()-6)</f>
        <v/>
      </c>
      <c r="B41" s="7" t="n"/>
      <c r="C41" s="4" t="n"/>
      <c r="D41" s="8" t="n"/>
      <c r="E41" s="8" t="n"/>
      <c r="F41" s="8" t="n"/>
      <c r="G41" s="4" t="n"/>
      <c r="H41" s="4" t="n"/>
      <c r="I41" s="8" t="n"/>
      <c r="K41">
        <f>IF(ISNUMBER(B41),"",SUBSTITUTE(SUBSTITUTE(SUBSTITUTE(SUBSTITUTE(SUBSTITUTE(SUBSTITUTE(SUBSTITUTE(SUBSTITUTE(SUBSTITUTE(SUBSTITUTE(SUBSTITUTE(SUBSTITUTE(TRIM(B41&amp;""),"۰","0"),"۱","1"),"۲","2"),"۳","3"),"۴","4"),"۵","5"),"۶","6"),"۷","7"),"۸","8"),"۹","9"),"-","/"),".","/"))</f>
        <v/>
      </c>
      <c r="L41">
        <f>IF(B41="","",IF(ISNUMBER(B41),B41,IFERROR(IF(VALUE(LEFT(K41,FIND("/",K41)-1))&gt;1700,DATE(VALUE(LEFT(K41,FIND("/",K41)-1)),VALUE(LEFT(MID(K41,FIND("/",K41)+1,20),FIND("/",MID(K41,FIND("/",K41)+1,20))-1)),VALUE(MID(MID(K41,FIND("/",K41)+1,20),FIND("/",MID(K41,FIND("/",K41)+1,20))+1,20))),INDEX(cal!$B$2:$B$52,MATCH(VALUE(LEFT(K41,FIND("/",K41)-1)),cal!$A$2:$A$52,0))+IF(VALUE(LEFT(MID(K41,FIND("/",K41)+1,20),FIND("/",MID(K41,FIND("/",K41)+1,20))-1))&lt;=6,(VALUE(LEFT(MID(K41,FIND("/",K41)+1,20),FIND("/",MID(K41,FIND("/",K41)+1,20))-1))-1)*31,186+(VALUE(LEFT(MID(K41,FIND("/",K41)+1,20),FIND("/",MID(K41,FIND("/",K41)+1,20))-1))-7)*30)+VALUE(MID(MID(K41,FIND("/",K41)+1,20),FIND("/",MID(K41,FIND("/",K41)+1,20))+1,20))-1),"")))</f>
        <v/>
      </c>
    </row>
    <row r="42">
      <c r="A42" s="6">
        <f>IF(B42="","",ROW()-6)</f>
        <v/>
      </c>
      <c r="B42" s="7" t="n"/>
      <c r="C42" s="4" t="n"/>
      <c r="D42" s="8" t="n"/>
      <c r="E42" s="8" t="n"/>
      <c r="F42" s="8" t="n"/>
      <c r="G42" s="4" t="n"/>
      <c r="H42" s="4" t="n"/>
      <c r="I42" s="8" t="n"/>
      <c r="K42">
        <f>IF(ISNUMBER(B42),"",SUBSTITUTE(SUBSTITUTE(SUBSTITUTE(SUBSTITUTE(SUBSTITUTE(SUBSTITUTE(SUBSTITUTE(SUBSTITUTE(SUBSTITUTE(SUBSTITUTE(SUBSTITUTE(SUBSTITUTE(TRIM(B42&amp;""),"۰","0"),"۱","1"),"۲","2"),"۳","3"),"۴","4"),"۵","5"),"۶","6"),"۷","7"),"۸","8"),"۹","9"),"-","/"),".","/"))</f>
        <v/>
      </c>
      <c r="L42">
        <f>IF(B42="","",IF(ISNUMBER(B42),B42,IFERROR(IF(VALUE(LEFT(K42,FIND("/",K42)-1))&gt;1700,DATE(VALUE(LEFT(K42,FIND("/",K42)-1)),VALUE(LEFT(MID(K42,FIND("/",K42)+1,20),FIND("/",MID(K42,FIND("/",K42)+1,20))-1)),VALUE(MID(MID(K42,FIND("/",K42)+1,20),FIND("/",MID(K42,FIND("/",K42)+1,20))+1,20))),INDEX(cal!$B$2:$B$52,MATCH(VALUE(LEFT(K42,FIND("/",K42)-1)),cal!$A$2:$A$52,0))+IF(VALUE(LEFT(MID(K42,FIND("/",K42)+1,20),FIND("/",MID(K42,FIND("/",K42)+1,20))-1))&lt;=6,(VALUE(LEFT(MID(K42,FIND("/",K42)+1,20),FIND("/",MID(K42,FIND("/",K42)+1,20))-1))-1)*31,186+(VALUE(LEFT(MID(K42,FIND("/",K42)+1,20),FIND("/",MID(K42,FIND("/",K42)+1,20))-1))-7)*30)+VALUE(MID(MID(K42,FIND("/",K42)+1,20),FIND("/",MID(K42,FIND("/",K42)+1,20))+1,20))-1),"")))</f>
        <v/>
      </c>
    </row>
    <row r="43">
      <c r="A43" s="6">
        <f>IF(B43="","",ROW()-6)</f>
        <v/>
      </c>
      <c r="B43" s="7" t="n"/>
      <c r="C43" s="4" t="n"/>
      <c r="D43" s="8" t="n"/>
      <c r="E43" s="8" t="n"/>
      <c r="F43" s="8" t="n"/>
      <c r="G43" s="4" t="n"/>
      <c r="H43" s="4" t="n"/>
      <c r="I43" s="8" t="n"/>
      <c r="K43">
        <f>IF(ISNUMBER(B43),"",SUBSTITUTE(SUBSTITUTE(SUBSTITUTE(SUBSTITUTE(SUBSTITUTE(SUBSTITUTE(SUBSTITUTE(SUBSTITUTE(SUBSTITUTE(SUBSTITUTE(SUBSTITUTE(SUBSTITUTE(TRIM(B43&amp;""),"۰","0"),"۱","1"),"۲","2"),"۳","3"),"۴","4"),"۵","5"),"۶","6"),"۷","7"),"۸","8"),"۹","9"),"-","/"),".","/"))</f>
        <v/>
      </c>
      <c r="L43">
        <f>IF(B43="","",IF(ISNUMBER(B43),B43,IFERROR(IF(VALUE(LEFT(K43,FIND("/",K43)-1))&gt;1700,DATE(VALUE(LEFT(K43,FIND("/",K43)-1)),VALUE(LEFT(MID(K43,FIND("/",K43)+1,20),FIND("/",MID(K43,FIND("/",K43)+1,20))-1)),VALUE(MID(MID(K43,FIND("/",K43)+1,20),FIND("/",MID(K43,FIND("/",K43)+1,20))+1,20))),INDEX(cal!$B$2:$B$52,MATCH(VALUE(LEFT(K43,FIND("/",K43)-1)),cal!$A$2:$A$52,0))+IF(VALUE(LEFT(MID(K43,FIND("/",K43)+1,20),FIND("/",MID(K43,FIND("/",K43)+1,20))-1))&lt;=6,(VALUE(LEFT(MID(K43,FIND("/",K43)+1,20),FIND("/",MID(K43,FIND("/",K43)+1,20))-1))-1)*31,186+(VALUE(LEFT(MID(K43,FIND("/",K43)+1,20),FIND("/",MID(K43,FIND("/",K43)+1,20))-1))-7)*30)+VALUE(MID(MID(K43,FIND("/",K43)+1,20),FIND("/",MID(K43,FIND("/",K43)+1,20))+1,20))-1),"")))</f>
        <v/>
      </c>
    </row>
    <row r="44">
      <c r="A44" s="6">
        <f>IF(B44="","",ROW()-6)</f>
        <v/>
      </c>
      <c r="B44" s="7" t="n"/>
      <c r="C44" s="4" t="n"/>
      <c r="D44" s="8" t="n"/>
      <c r="E44" s="8" t="n"/>
      <c r="F44" s="8" t="n"/>
      <c r="G44" s="4" t="n"/>
      <c r="H44" s="4" t="n"/>
      <c r="I44" s="8" t="n"/>
      <c r="K44">
        <f>IF(ISNUMBER(B44),"",SUBSTITUTE(SUBSTITUTE(SUBSTITUTE(SUBSTITUTE(SUBSTITUTE(SUBSTITUTE(SUBSTITUTE(SUBSTITUTE(SUBSTITUTE(SUBSTITUTE(SUBSTITUTE(SUBSTITUTE(TRIM(B44&amp;""),"۰","0"),"۱","1"),"۲","2"),"۳","3"),"۴","4"),"۵","5"),"۶","6"),"۷","7"),"۸","8"),"۹","9"),"-","/"),".","/"))</f>
        <v/>
      </c>
      <c r="L44">
        <f>IF(B44="","",IF(ISNUMBER(B44),B44,IFERROR(IF(VALUE(LEFT(K44,FIND("/",K44)-1))&gt;1700,DATE(VALUE(LEFT(K44,FIND("/",K44)-1)),VALUE(LEFT(MID(K44,FIND("/",K44)+1,20),FIND("/",MID(K44,FIND("/",K44)+1,20))-1)),VALUE(MID(MID(K44,FIND("/",K44)+1,20),FIND("/",MID(K44,FIND("/",K44)+1,20))+1,20))),INDEX(cal!$B$2:$B$52,MATCH(VALUE(LEFT(K44,FIND("/",K44)-1)),cal!$A$2:$A$52,0))+IF(VALUE(LEFT(MID(K44,FIND("/",K44)+1,20),FIND("/",MID(K44,FIND("/",K44)+1,20))-1))&lt;=6,(VALUE(LEFT(MID(K44,FIND("/",K44)+1,20),FIND("/",MID(K44,FIND("/",K44)+1,20))-1))-1)*31,186+(VALUE(LEFT(MID(K44,FIND("/",K44)+1,20),FIND("/",MID(K44,FIND("/",K44)+1,20))-1))-7)*30)+VALUE(MID(MID(K44,FIND("/",K44)+1,20),FIND("/",MID(K44,FIND("/",K44)+1,20))+1,20))-1),"")))</f>
        <v/>
      </c>
    </row>
    <row r="45">
      <c r="A45" s="6">
        <f>IF(B45="","",ROW()-6)</f>
        <v/>
      </c>
      <c r="B45" s="7" t="n"/>
      <c r="C45" s="4" t="n"/>
      <c r="D45" s="8" t="n"/>
      <c r="E45" s="8" t="n"/>
      <c r="F45" s="8" t="n"/>
      <c r="G45" s="4" t="n"/>
      <c r="H45" s="4" t="n"/>
      <c r="I45" s="8" t="n"/>
      <c r="K45">
        <f>IF(ISNUMBER(B45),"",SUBSTITUTE(SUBSTITUTE(SUBSTITUTE(SUBSTITUTE(SUBSTITUTE(SUBSTITUTE(SUBSTITUTE(SUBSTITUTE(SUBSTITUTE(SUBSTITUTE(SUBSTITUTE(SUBSTITUTE(TRIM(B45&amp;""),"۰","0"),"۱","1"),"۲","2"),"۳","3"),"۴","4"),"۵","5"),"۶","6"),"۷","7"),"۸","8"),"۹","9"),"-","/"),".","/"))</f>
        <v/>
      </c>
      <c r="L45">
        <f>IF(B45="","",IF(ISNUMBER(B45),B45,IFERROR(IF(VALUE(LEFT(K45,FIND("/",K45)-1))&gt;1700,DATE(VALUE(LEFT(K45,FIND("/",K45)-1)),VALUE(LEFT(MID(K45,FIND("/",K45)+1,20),FIND("/",MID(K45,FIND("/",K45)+1,20))-1)),VALUE(MID(MID(K45,FIND("/",K45)+1,20),FIND("/",MID(K45,FIND("/",K45)+1,20))+1,20))),INDEX(cal!$B$2:$B$52,MATCH(VALUE(LEFT(K45,FIND("/",K45)-1)),cal!$A$2:$A$52,0))+IF(VALUE(LEFT(MID(K45,FIND("/",K45)+1,20),FIND("/",MID(K45,FIND("/",K45)+1,20))-1))&lt;=6,(VALUE(LEFT(MID(K45,FIND("/",K45)+1,20),FIND("/",MID(K45,FIND("/",K45)+1,20))-1))-1)*31,186+(VALUE(LEFT(MID(K45,FIND("/",K45)+1,20),FIND("/",MID(K45,FIND("/",K45)+1,20))-1))-7)*30)+VALUE(MID(MID(K45,FIND("/",K45)+1,20),FIND("/",MID(K45,FIND("/",K45)+1,20))+1,20))-1),"")))</f>
        <v/>
      </c>
    </row>
    <row r="46">
      <c r="A46" s="6">
        <f>IF(B46="","",ROW()-6)</f>
        <v/>
      </c>
      <c r="B46" s="7" t="n"/>
      <c r="C46" s="4" t="n"/>
      <c r="D46" s="8" t="n"/>
      <c r="E46" s="8" t="n"/>
      <c r="F46" s="8" t="n"/>
      <c r="G46" s="4" t="n"/>
      <c r="H46" s="4" t="n"/>
      <c r="I46" s="8" t="n"/>
      <c r="K46">
        <f>IF(ISNUMBER(B46),"",SUBSTITUTE(SUBSTITUTE(SUBSTITUTE(SUBSTITUTE(SUBSTITUTE(SUBSTITUTE(SUBSTITUTE(SUBSTITUTE(SUBSTITUTE(SUBSTITUTE(SUBSTITUTE(SUBSTITUTE(TRIM(B46&amp;""),"۰","0"),"۱","1"),"۲","2"),"۳","3"),"۴","4"),"۵","5"),"۶","6"),"۷","7"),"۸","8"),"۹","9"),"-","/"),".","/"))</f>
        <v/>
      </c>
      <c r="L46">
        <f>IF(B46="","",IF(ISNUMBER(B46),B46,IFERROR(IF(VALUE(LEFT(K46,FIND("/",K46)-1))&gt;1700,DATE(VALUE(LEFT(K46,FIND("/",K46)-1)),VALUE(LEFT(MID(K46,FIND("/",K46)+1,20),FIND("/",MID(K46,FIND("/",K46)+1,20))-1)),VALUE(MID(MID(K46,FIND("/",K46)+1,20),FIND("/",MID(K46,FIND("/",K46)+1,20))+1,20))),INDEX(cal!$B$2:$B$52,MATCH(VALUE(LEFT(K46,FIND("/",K46)-1)),cal!$A$2:$A$52,0))+IF(VALUE(LEFT(MID(K46,FIND("/",K46)+1,20),FIND("/",MID(K46,FIND("/",K46)+1,20))-1))&lt;=6,(VALUE(LEFT(MID(K46,FIND("/",K46)+1,20),FIND("/",MID(K46,FIND("/",K46)+1,20))-1))-1)*31,186+(VALUE(LEFT(MID(K46,FIND("/",K46)+1,20),FIND("/",MID(K46,FIND("/",K46)+1,20))-1))-7)*30)+VALUE(MID(MID(K46,FIND("/",K46)+1,20),FIND("/",MID(K46,FIND("/",K46)+1,20))+1,20))-1),"")))</f>
        <v/>
      </c>
    </row>
    <row r="47">
      <c r="A47" s="6">
        <f>IF(B47="","",ROW()-6)</f>
        <v/>
      </c>
      <c r="B47" s="7" t="n"/>
      <c r="C47" s="4" t="n"/>
      <c r="D47" s="8" t="n"/>
      <c r="E47" s="8" t="n"/>
      <c r="F47" s="8" t="n"/>
      <c r="G47" s="4" t="n"/>
      <c r="H47" s="4" t="n"/>
      <c r="I47" s="8" t="n"/>
      <c r="K47">
        <f>IF(ISNUMBER(B47),"",SUBSTITUTE(SUBSTITUTE(SUBSTITUTE(SUBSTITUTE(SUBSTITUTE(SUBSTITUTE(SUBSTITUTE(SUBSTITUTE(SUBSTITUTE(SUBSTITUTE(SUBSTITUTE(SUBSTITUTE(TRIM(B47&amp;""),"۰","0"),"۱","1"),"۲","2"),"۳","3"),"۴","4"),"۵","5"),"۶","6"),"۷","7"),"۸","8"),"۹","9"),"-","/"),".","/"))</f>
        <v/>
      </c>
      <c r="L47">
        <f>IF(B47="","",IF(ISNUMBER(B47),B47,IFERROR(IF(VALUE(LEFT(K47,FIND("/",K47)-1))&gt;1700,DATE(VALUE(LEFT(K47,FIND("/",K47)-1)),VALUE(LEFT(MID(K47,FIND("/",K47)+1,20),FIND("/",MID(K47,FIND("/",K47)+1,20))-1)),VALUE(MID(MID(K47,FIND("/",K47)+1,20),FIND("/",MID(K47,FIND("/",K47)+1,20))+1,20))),INDEX(cal!$B$2:$B$52,MATCH(VALUE(LEFT(K47,FIND("/",K47)-1)),cal!$A$2:$A$52,0))+IF(VALUE(LEFT(MID(K47,FIND("/",K47)+1,20),FIND("/",MID(K47,FIND("/",K47)+1,20))-1))&lt;=6,(VALUE(LEFT(MID(K47,FIND("/",K47)+1,20),FIND("/",MID(K47,FIND("/",K47)+1,20))-1))-1)*31,186+(VALUE(LEFT(MID(K47,FIND("/",K47)+1,20),FIND("/",MID(K47,FIND("/",K47)+1,20))-1))-7)*30)+VALUE(MID(MID(K47,FIND("/",K47)+1,20),FIND("/",MID(K47,FIND("/",K47)+1,20))+1,20))-1),"")))</f>
        <v/>
      </c>
    </row>
    <row r="48">
      <c r="A48" s="6">
        <f>IF(B48="","",ROW()-6)</f>
        <v/>
      </c>
      <c r="B48" s="7" t="n"/>
      <c r="C48" s="4" t="n"/>
      <c r="D48" s="8" t="n"/>
      <c r="E48" s="8" t="n"/>
      <c r="F48" s="8" t="n"/>
      <c r="G48" s="4" t="n"/>
      <c r="H48" s="4" t="n"/>
      <c r="I48" s="8" t="n"/>
      <c r="K48">
        <f>IF(ISNUMBER(B48),"",SUBSTITUTE(SUBSTITUTE(SUBSTITUTE(SUBSTITUTE(SUBSTITUTE(SUBSTITUTE(SUBSTITUTE(SUBSTITUTE(SUBSTITUTE(SUBSTITUTE(SUBSTITUTE(SUBSTITUTE(TRIM(B48&amp;""),"۰","0"),"۱","1"),"۲","2"),"۳","3"),"۴","4"),"۵","5"),"۶","6"),"۷","7"),"۸","8"),"۹","9"),"-","/"),".","/"))</f>
        <v/>
      </c>
      <c r="L48">
        <f>IF(B48="","",IF(ISNUMBER(B48),B48,IFERROR(IF(VALUE(LEFT(K48,FIND("/",K48)-1))&gt;1700,DATE(VALUE(LEFT(K48,FIND("/",K48)-1)),VALUE(LEFT(MID(K48,FIND("/",K48)+1,20),FIND("/",MID(K48,FIND("/",K48)+1,20))-1)),VALUE(MID(MID(K48,FIND("/",K48)+1,20),FIND("/",MID(K48,FIND("/",K48)+1,20))+1,20))),INDEX(cal!$B$2:$B$52,MATCH(VALUE(LEFT(K48,FIND("/",K48)-1)),cal!$A$2:$A$52,0))+IF(VALUE(LEFT(MID(K48,FIND("/",K48)+1,20),FIND("/",MID(K48,FIND("/",K48)+1,20))-1))&lt;=6,(VALUE(LEFT(MID(K48,FIND("/",K48)+1,20),FIND("/",MID(K48,FIND("/",K48)+1,20))-1))-1)*31,186+(VALUE(LEFT(MID(K48,FIND("/",K48)+1,20),FIND("/",MID(K48,FIND("/",K48)+1,20))-1))-7)*30)+VALUE(MID(MID(K48,FIND("/",K48)+1,20),FIND("/",MID(K48,FIND("/",K48)+1,20))+1,20))-1),"")))</f>
        <v/>
      </c>
    </row>
    <row r="49">
      <c r="A49" s="6">
        <f>IF(B49="","",ROW()-6)</f>
        <v/>
      </c>
      <c r="B49" s="7" t="n"/>
      <c r="C49" s="4" t="n"/>
      <c r="D49" s="8" t="n"/>
      <c r="E49" s="8" t="n"/>
      <c r="F49" s="8" t="n"/>
      <c r="G49" s="4" t="n"/>
      <c r="H49" s="4" t="n"/>
      <c r="I49" s="8" t="n"/>
      <c r="K49">
        <f>IF(ISNUMBER(B49),"",SUBSTITUTE(SUBSTITUTE(SUBSTITUTE(SUBSTITUTE(SUBSTITUTE(SUBSTITUTE(SUBSTITUTE(SUBSTITUTE(SUBSTITUTE(SUBSTITUTE(SUBSTITUTE(SUBSTITUTE(TRIM(B49&amp;""),"۰","0"),"۱","1"),"۲","2"),"۳","3"),"۴","4"),"۵","5"),"۶","6"),"۷","7"),"۸","8"),"۹","9"),"-","/"),".","/"))</f>
        <v/>
      </c>
      <c r="L49">
        <f>IF(B49="","",IF(ISNUMBER(B49),B49,IFERROR(IF(VALUE(LEFT(K49,FIND("/",K49)-1))&gt;1700,DATE(VALUE(LEFT(K49,FIND("/",K49)-1)),VALUE(LEFT(MID(K49,FIND("/",K49)+1,20),FIND("/",MID(K49,FIND("/",K49)+1,20))-1)),VALUE(MID(MID(K49,FIND("/",K49)+1,20),FIND("/",MID(K49,FIND("/",K49)+1,20))+1,20))),INDEX(cal!$B$2:$B$52,MATCH(VALUE(LEFT(K49,FIND("/",K49)-1)),cal!$A$2:$A$52,0))+IF(VALUE(LEFT(MID(K49,FIND("/",K49)+1,20),FIND("/",MID(K49,FIND("/",K49)+1,20))-1))&lt;=6,(VALUE(LEFT(MID(K49,FIND("/",K49)+1,20),FIND("/",MID(K49,FIND("/",K49)+1,20))-1))-1)*31,186+(VALUE(LEFT(MID(K49,FIND("/",K49)+1,20),FIND("/",MID(K49,FIND("/",K49)+1,20))-1))-7)*30)+VALUE(MID(MID(K49,FIND("/",K49)+1,20),FIND("/",MID(K49,FIND("/",K49)+1,20))+1,20))-1),"")))</f>
        <v/>
      </c>
    </row>
    <row r="50">
      <c r="A50" s="6">
        <f>IF(B50="","",ROW()-6)</f>
        <v/>
      </c>
      <c r="B50" s="7" t="n"/>
      <c r="C50" s="4" t="n"/>
      <c r="D50" s="8" t="n"/>
      <c r="E50" s="8" t="n"/>
      <c r="F50" s="8" t="n"/>
      <c r="G50" s="4" t="n"/>
      <c r="H50" s="4" t="n"/>
      <c r="I50" s="8" t="n"/>
      <c r="K50">
        <f>IF(ISNUMBER(B50),"",SUBSTITUTE(SUBSTITUTE(SUBSTITUTE(SUBSTITUTE(SUBSTITUTE(SUBSTITUTE(SUBSTITUTE(SUBSTITUTE(SUBSTITUTE(SUBSTITUTE(SUBSTITUTE(SUBSTITUTE(TRIM(B50&amp;""),"۰","0"),"۱","1"),"۲","2"),"۳","3"),"۴","4"),"۵","5"),"۶","6"),"۷","7"),"۸","8"),"۹","9"),"-","/"),".","/"))</f>
        <v/>
      </c>
      <c r="L50">
        <f>IF(B50="","",IF(ISNUMBER(B50),B50,IFERROR(IF(VALUE(LEFT(K50,FIND("/",K50)-1))&gt;1700,DATE(VALUE(LEFT(K50,FIND("/",K50)-1)),VALUE(LEFT(MID(K50,FIND("/",K50)+1,20),FIND("/",MID(K50,FIND("/",K50)+1,20))-1)),VALUE(MID(MID(K50,FIND("/",K50)+1,20),FIND("/",MID(K50,FIND("/",K50)+1,20))+1,20))),INDEX(cal!$B$2:$B$52,MATCH(VALUE(LEFT(K50,FIND("/",K50)-1)),cal!$A$2:$A$52,0))+IF(VALUE(LEFT(MID(K50,FIND("/",K50)+1,20),FIND("/",MID(K50,FIND("/",K50)+1,20))-1))&lt;=6,(VALUE(LEFT(MID(K50,FIND("/",K50)+1,20),FIND("/",MID(K50,FIND("/",K50)+1,20))-1))-1)*31,186+(VALUE(LEFT(MID(K50,FIND("/",K50)+1,20),FIND("/",MID(K50,FIND("/",K50)+1,20))-1))-7)*30)+VALUE(MID(MID(K50,FIND("/",K50)+1,20),FIND("/",MID(K50,FIND("/",K50)+1,20))+1,20))-1),"")))</f>
        <v/>
      </c>
    </row>
    <row r="51">
      <c r="A51" s="6">
        <f>IF(B51="","",ROW()-6)</f>
        <v/>
      </c>
      <c r="B51" s="7" t="n"/>
      <c r="C51" s="4" t="n"/>
      <c r="D51" s="8" t="n"/>
      <c r="E51" s="8" t="n"/>
      <c r="F51" s="8" t="n"/>
      <c r="G51" s="4" t="n"/>
      <c r="H51" s="4" t="n"/>
      <c r="I51" s="8" t="n"/>
      <c r="K51">
        <f>IF(ISNUMBER(B51),"",SUBSTITUTE(SUBSTITUTE(SUBSTITUTE(SUBSTITUTE(SUBSTITUTE(SUBSTITUTE(SUBSTITUTE(SUBSTITUTE(SUBSTITUTE(SUBSTITUTE(SUBSTITUTE(SUBSTITUTE(TRIM(B51&amp;""),"۰","0"),"۱","1"),"۲","2"),"۳","3"),"۴","4"),"۵","5"),"۶","6"),"۷","7"),"۸","8"),"۹","9"),"-","/"),".","/"))</f>
        <v/>
      </c>
      <c r="L51">
        <f>IF(B51="","",IF(ISNUMBER(B51),B51,IFERROR(IF(VALUE(LEFT(K51,FIND("/",K51)-1))&gt;1700,DATE(VALUE(LEFT(K51,FIND("/",K51)-1)),VALUE(LEFT(MID(K51,FIND("/",K51)+1,20),FIND("/",MID(K51,FIND("/",K51)+1,20))-1)),VALUE(MID(MID(K51,FIND("/",K51)+1,20),FIND("/",MID(K51,FIND("/",K51)+1,20))+1,20))),INDEX(cal!$B$2:$B$52,MATCH(VALUE(LEFT(K51,FIND("/",K51)-1)),cal!$A$2:$A$52,0))+IF(VALUE(LEFT(MID(K51,FIND("/",K51)+1,20),FIND("/",MID(K51,FIND("/",K51)+1,20))-1))&lt;=6,(VALUE(LEFT(MID(K51,FIND("/",K51)+1,20),FIND("/",MID(K51,FIND("/",K51)+1,20))-1))-1)*31,186+(VALUE(LEFT(MID(K51,FIND("/",K51)+1,20),FIND("/",MID(K51,FIND("/",K51)+1,20))-1))-7)*30)+VALUE(MID(MID(K51,FIND("/",K51)+1,20),FIND("/",MID(K51,FIND("/",K51)+1,20))+1,20))-1),"")))</f>
        <v/>
      </c>
    </row>
    <row r="52">
      <c r="A52" s="6">
        <f>IF(B52="","",ROW()-6)</f>
        <v/>
      </c>
      <c r="B52" s="7" t="n"/>
      <c r="C52" s="4" t="n"/>
      <c r="D52" s="8" t="n"/>
      <c r="E52" s="8" t="n"/>
      <c r="F52" s="8" t="n"/>
      <c r="G52" s="4" t="n"/>
      <c r="H52" s="4" t="n"/>
      <c r="I52" s="8" t="n"/>
      <c r="K52">
        <f>IF(ISNUMBER(B52),"",SUBSTITUTE(SUBSTITUTE(SUBSTITUTE(SUBSTITUTE(SUBSTITUTE(SUBSTITUTE(SUBSTITUTE(SUBSTITUTE(SUBSTITUTE(SUBSTITUTE(SUBSTITUTE(SUBSTITUTE(TRIM(B52&amp;""),"۰","0"),"۱","1"),"۲","2"),"۳","3"),"۴","4"),"۵","5"),"۶","6"),"۷","7"),"۸","8"),"۹","9"),"-","/"),".","/"))</f>
        <v/>
      </c>
      <c r="L52">
        <f>IF(B52="","",IF(ISNUMBER(B52),B52,IFERROR(IF(VALUE(LEFT(K52,FIND("/",K52)-1))&gt;1700,DATE(VALUE(LEFT(K52,FIND("/",K52)-1)),VALUE(LEFT(MID(K52,FIND("/",K52)+1,20),FIND("/",MID(K52,FIND("/",K52)+1,20))-1)),VALUE(MID(MID(K52,FIND("/",K52)+1,20),FIND("/",MID(K52,FIND("/",K52)+1,20))+1,20))),INDEX(cal!$B$2:$B$52,MATCH(VALUE(LEFT(K52,FIND("/",K52)-1)),cal!$A$2:$A$52,0))+IF(VALUE(LEFT(MID(K52,FIND("/",K52)+1,20),FIND("/",MID(K52,FIND("/",K52)+1,20))-1))&lt;=6,(VALUE(LEFT(MID(K52,FIND("/",K52)+1,20),FIND("/",MID(K52,FIND("/",K52)+1,20))-1))-1)*31,186+(VALUE(LEFT(MID(K52,FIND("/",K52)+1,20),FIND("/",MID(K52,FIND("/",K52)+1,20))-1))-7)*30)+VALUE(MID(MID(K52,FIND("/",K52)+1,20),FIND("/",MID(K52,FIND("/",K52)+1,20))+1,20))-1),"")))</f>
        <v/>
      </c>
    </row>
    <row r="53">
      <c r="A53" s="6">
        <f>IF(B53="","",ROW()-6)</f>
        <v/>
      </c>
      <c r="B53" s="7" t="n"/>
      <c r="C53" s="4" t="n"/>
      <c r="D53" s="8" t="n"/>
      <c r="E53" s="8" t="n"/>
      <c r="F53" s="8" t="n"/>
      <c r="G53" s="4" t="n"/>
      <c r="H53" s="4" t="n"/>
      <c r="I53" s="8" t="n"/>
      <c r="K53">
        <f>IF(ISNUMBER(B53),"",SUBSTITUTE(SUBSTITUTE(SUBSTITUTE(SUBSTITUTE(SUBSTITUTE(SUBSTITUTE(SUBSTITUTE(SUBSTITUTE(SUBSTITUTE(SUBSTITUTE(SUBSTITUTE(SUBSTITUTE(TRIM(B53&amp;""),"۰","0"),"۱","1"),"۲","2"),"۳","3"),"۴","4"),"۵","5"),"۶","6"),"۷","7"),"۸","8"),"۹","9"),"-","/"),".","/"))</f>
        <v/>
      </c>
      <c r="L53">
        <f>IF(B53="","",IF(ISNUMBER(B53),B53,IFERROR(IF(VALUE(LEFT(K53,FIND("/",K53)-1))&gt;1700,DATE(VALUE(LEFT(K53,FIND("/",K53)-1)),VALUE(LEFT(MID(K53,FIND("/",K53)+1,20),FIND("/",MID(K53,FIND("/",K53)+1,20))-1)),VALUE(MID(MID(K53,FIND("/",K53)+1,20),FIND("/",MID(K53,FIND("/",K53)+1,20))+1,20))),INDEX(cal!$B$2:$B$52,MATCH(VALUE(LEFT(K53,FIND("/",K53)-1)),cal!$A$2:$A$52,0))+IF(VALUE(LEFT(MID(K53,FIND("/",K53)+1,20),FIND("/",MID(K53,FIND("/",K53)+1,20))-1))&lt;=6,(VALUE(LEFT(MID(K53,FIND("/",K53)+1,20),FIND("/",MID(K53,FIND("/",K53)+1,20))-1))-1)*31,186+(VALUE(LEFT(MID(K53,FIND("/",K53)+1,20),FIND("/",MID(K53,FIND("/",K53)+1,20))-1))-7)*30)+VALUE(MID(MID(K53,FIND("/",K53)+1,20),FIND("/",MID(K53,FIND("/",K53)+1,20))+1,20))-1),"")))</f>
        <v/>
      </c>
    </row>
    <row r="54">
      <c r="A54" s="6">
        <f>IF(B54="","",ROW()-6)</f>
        <v/>
      </c>
      <c r="B54" s="7" t="n"/>
      <c r="C54" s="4" t="n"/>
      <c r="D54" s="8" t="n"/>
      <c r="E54" s="8" t="n"/>
      <c r="F54" s="8" t="n"/>
      <c r="G54" s="4" t="n"/>
      <c r="H54" s="4" t="n"/>
      <c r="I54" s="8" t="n"/>
      <c r="K54">
        <f>IF(ISNUMBER(B54),"",SUBSTITUTE(SUBSTITUTE(SUBSTITUTE(SUBSTITUTE(SUBSTITUTE(SUBSTITUTE(SUBSTITUTE(SUBSTITUTE(SUBSTITUTE(SUBSTITUTE(SUBSTITUTE(SUBSTITUTE(TRIM(B54&amp;""),"۰","0"),"۱","1"),"۲","2"),"۳","3"),"۴","4"),"۵","5"),"۶","6"),"۷","7"),"۸","8"),"۹","9"),"-","/"),".","/"))</f>
        <v/>
      </c>
      <c r="L54">
        <f>IF(B54="","",IF(ISNUMBER(B54),B54,IFERROR(IF(VALUE(LEFT(K54,FIND("/",K54)-1))&gt;1700,DATE(VALUE(LEFT(K54,FIND("/",K54)-1)),VALUE(LEFT(MID(K54,FIND("/",K54)+1,20),FIND("/",MID(K54,FIND("/",K54)+1,20))-1)),VALUE(MID(MID(K54,FIND("/",K54)+1,20),FIND("/",MID(K54,FIND("/",K54)+1,20))+1,20))),INDEX(cal!$B$2:$B$52,MATCH(VALUE(LEFT(K54,FIND("/",K54)-1)),cal!$A$2:$A$52,0))+IF(VALUE(LEFT(MID(K54,FIND("/",K54)+1,20),FIND("/",MID(K54,FIND("/",K54)+1,20))-1))&lt;=6,(VALUE(LEFT(MID(K54,FIND("/",K54)+1,20),FIND("/",MID(K54,FIND("/",K54)+1,20))-1))-1)*31,186+(VALUE(LEFT(MID(K54,FIND("/",K54)+1,20),FIND("/",MID(K54,FIND("/",K54)+1,20))-1))-7)*30)+VALUE(MID(MID(K54,FIND("/",K54)+1,20),FIND("/",MID(K54,FIND("/",K54)+1,20))+1,20))-1),"")))</f>
        <v/>
      </c>
    </row>
    <row r="55">
      <c r="A55" s="6">
        <f>IF(B55="","",ROW()-6)</f>
        <v/>
      </c>
      <c r="B55" s="7" t="n"/>
      <c r="C55" s="4" t="n"/>
      <c r="D55" s="8" t="n"/>
      <c r="E55" s="8" t="n"/>
      <c r="F55" s="8" t="n"/>
      <c r="G55" s="4" t="n"/>
      <c r="H55" s="4" t="n"/>
      <c r="I55" s="8" t="n"/>
      <c r="K55">
        <f>IF(ISNUMBER(B55),"",SUBSTITUTE(SUBSTITUTE(SUBSTITUTE(SUBSTITUTE(SUBSTITUTE(SUBSTITUTE(SUBSTITUTE(SUBSTITUTE(SUBSTITUTE(SUBSTITUTE(SUBSTITUTE(SUBSTITUTE(TRIM(B55&amp;""),"۰","0"),"۱","1"),"۲","2"),"۳","3"),"۴","4"),"۵","5"),"۶","6"),"۷","7"),"۸","8"),"۹","9"),"-","/"),".","/"))</f>
        <v/>
      </c>
      <c r="L55">
        <f>IF(B55="","",IF(ISNUMBER(B55),B55,IFERROR(IF(VALUE(LEFT(K55,FIND("/",K55)-1))&gt;1700,DATE(VALUE(LEFT(K55,FIND("/",K55)-1)),VALUE(LEFT(MID(K55,FIND("/",K55)+1,20),FIND("/",MID(K55,FIND("/",K55)+1,20))-1)),VALUE(MID(MID(K55,FIND("/",K55)+1,20),FIND("/",MID(K55,FIND("/",K55)+1,20))+1,20))),INDEX(cal!$B$2:$B$52,MATCH(VALUE(LEFT(K55,FIND("/",K55)-1)),cal!$A$2:$A$52,0))+IF(VALUE(LEFT(MID(K55,FIND("/",K55)+1,20),FIND("/",MID(K55,FIND("/",K55)+1,20))-1))&lt;=6,(VALUE(LEFT(MID(K55,FIND("/",K55)+1,20),FIND("/",MID(K55,FIND("/",K55)+1,20))-1))-1)*31,186+(VALUE(LEFT(MID(K55,FIND("/",K55)+1,20),FIND("/",MID(K55,FIND("/",K55)+1,20))-1))-7)*30)+VALUE(MID(MID(K55,FIND("/",K55)+1,20),FIND("/",MID(K55,FIND("/",K55)+1,20))+1,20))-1),"")))</f>
        <v/>
      </c>
    </row>
    <row r="56">
      <c r="A56" s="6">
        <f>IF(B56="","",ROW()-6)</f>
        <v/>
      </c>
      <c r="B56" s="7" t="n"/>
      <c r="C56" s="4" t="n"/>
      <c r="D56" s="8" t="n"/>
      <c r="E56" s="8" t="n"/>
      <c r="F56" s="8" t="n"/>
      <c r="G56" s="4" t="n"/>
      <c r="H56" s="4" t="n"/>
      <c r="I56" s="8" t="n"/>
      <c r="K56">
        <f>IF(ISNUMBER(B56),"",SUBSTITUTE(SUBSTITUTE(SUBSTITUTE(SUBSTITUTE(SUBSTITUTE(SUBSTITUTE(SUBSTITUTE(SUBSTITUTE(SUBSTITUTE(SUBSTITUTE(SUBSTITUTE(SUBSTITUTE(TRIM(B56&amp;""),"۰","0"),"۱","1"),"۲","2"),"۳","3"),"۴","4"),"۵","5"),"۶","6"),"۷","7"),"۸","8"),"۹","9"),"-","/"),".","/"))</f>
        <v/>
      </c>
      <c r="L56">
        <f>IF(B56="","",IF(ISNUMBER(B56),B56,IFERROR(IF(VALUE(LEFT(K56,FIND("/",K56)-1))&gt;1700,DATE(VALUE(LEFT(K56,FIND("/",K56)-1)),VALUE(LEFT(MID(K56,FIND("/",K56)+1,20),FIND("/",MID(K56,FIND("/",K56)+1,20))-1)),VALUE(MID(MID(K56,FIND("/",K56)+1,20),FIND("/",MID(K56,FIND("/",K56)+1,20))+1,20))),INDEX(cal!$B$2:$B$52,MATCH(VALUE(LEFT(K56,FIND("/",K56)-1)),cal!$A$2:$A$52,0))+IF(VALUE(LEFT(MID(K56,FIND("/",K56)+1,20),FIND("/",MID(K56,FIND("/",K56)+1,20))-1))&lt;=6,(VALUE(LEFT(MID(K56,FIND("/",K56)+1,20),FIND("/",MID(K56,FIND("/",K56)+1,20))-1))-1)*31,186+(VALUE(LEFT(MID(K56,FIND("/",K56)+1,20),FIND("/",MID(K56,FIND("/",K56)+1,20))-1))-7)*30)+VALUE(MID(MID(K56,FIND("/",K56)+1,20),FIND("/",MID(K56,FIND("/",K56)+1,20))+1,20))-1),"")))</f>
        <v/>
      </c>
    </row>
    <row r="57">
      <c r="A57" s="6">
        <f>IF(B57="","",ROW()-6)</f>
        <v/>
      </c>
      <c r="B57" s="7" t="n"/>
      <c r="C57" s="4" t="n"/>
      <c r="D57" s="8" t="n"/>
      <c r="E57" s="8" t="n"/>
      <c r="F57" s="8" t="n"/>
      <c r="G57" s="4" t="n"/>
      <c r="H57" s="4" t="n"/>
      <c r="I57" s="8" t="n"/>
      <c r="K57">
        <f>IF(ISNUMBER(B57),"",SUBSTITUTE(SUBSTITUTE(SUBSTITUTE(SUBSTITUTE(SUBSTITUTE(SUBSTITUTE(SUBSTITUTE(SUBSTITUTE(SUBSTITUTE(SUBSTITUTE(SUBSTITUTE(SUBSTITUTE(TRIM(B57&amp;""),"۰","0"),"۱","1"),"۲","2"),"۳","3"),"۴","4"),"۵","5"),"۶","6"),"۷","7"),"۸","8"),"۹","9"),"-","/"),".","/"))</f>
        <v/>
      </c>
      <c r="L57">
        <f>IF(B57="","",IF(ISNUMBER(B57),B57,IFERROR(IF(VALUE(LEFT(K57,FIND("/",K57)-1))&gt;1700,DATE(VALUE(LEFT(K57,FIND("/",K57)-1)),VALUE(LEFT(MID(K57,FIND("/",K57)+1,20),FIND("/",MID(K57,FIND("/",K57)+1,20))-1)),VALUE(MID(MID(K57,FIND("/",K57)+1,20),FIND("/",MID(K57,FIND("/",K57)+1,20))+1,20))),INDEX(cal!$B$2:$B$52,MATCH(VALUE(LEFT(K57,FIND("/",K57)-1)),cal!$A$2:$A$52,0))+IF(VALUE(LEFT(MID(K57,FIND("/",K57)+1,20),FIND("/",MID(K57,FIND("/",K57)+1,20))-1))&lt;=6,(VALUE(LEFT(MID(K57,FIND("/",K57)+1,20),FIND("/",MID(K57,FIND("/",K57)+1,20))-1))-1)*31,186+(VALUE(LEFT(MID(K57,FIND("/",K57)+1,20),FIND("/",MID(K57,FIND("/",K57)+1,20))-1))-7)*30)+VALUE(MID(MID(K57,FIND("/",K57)+1,20),FIND("/",MID(K57,FIND("/",K57)+1,20))+1,20))-1),"")))</f>
        <v/>
      </c>
    </row>
    <row r="58">
      <c r="A58" s="6">
        <f>IF(B58="","",ROW()-6)</f>
        <v/>
      </c>
      <c r="B58" s="7" t="n"/>
      <c r="C58" s="4" t="n"/>
      <c r="D58" s="8" t="n"/>
      <c r="E58" s="8" t="n"/>
      <c r="F58" s="8" t="n"/>
      <c r="G58" s="4" t="n"/>
      <c r="H58" s="4" t="n"/>
      <c r="I58" s="8" t="n"/>
      <c r="K58">
        <f>IF(ISNUMBER(B58),"",SUBSTITUTE(SUBSTITUTE(SUBSTITUTE(SUBSTITUTE(SUBSTITUTE(SUBSTITUTE(SUBSTITUTE(SUBSTITUTE(SUBSTITUTE(SUBSTITUTE(SUBSTITUTE(SUBSTITUTE(TRIM(B58&amp;""),"۰","0"),"۱","1"),"۲","2"),"۳","3"),"۴","4"),"۵","5"),"۶","6"),"۷","7"),"۸","8"),"۹","9"),"-","/"),".","/"))</f>
        <v/>
      </c>
      <c r="L58">
        <f>IF(B58="","",IF(ISNUMBER(B58),B58,IFERROR(IF(VALUE(LEFT(K58,FIND("/",K58)-1))&gt;1700,DATE(VALUE(LEFT(K58,FIND("/",K58)-1)),VALUE(LEFT(MID(K58,FIND("/",K58)+1,20),FIND("/",MID(K58,FIND("/",K58)+1,20))-1)),VALUE(MID(MID(K58,FIND("/",K58)+1,20),FIND("/",MID(K58,FIND("/",K58)+1,20))+1,20))),INDEX(cal!$B$2:$B$52,MATCH(VALUE(LEFT(K58,FIND("/",K58)-1)),cal!$A$2:$A$52,0))+IF(VALUE(LEFT(MID(K58,FIND("/",K58)+1,20),FIND("/",MID(K58,FIND("/",K58)+1,20))-1))&lt;=6,(VALUE(LEFT(MID(K58,FIND("/",K58)+1,20),FIND("/",MID(K58,FIND("/",K58)+1,20))-1))-1)*31,186+(VALUE(LEFT(MID(K58,FIND("/",K58)+1,20),FIND("/",MID(K58,FIND("/",K58)+1,20))-1))-7)*30)+VALUE(MID(MID(K58,FIND("/",K58)+1,20),FIND("/",MID(K58,FIND("/",K58)+1,20))+1,20))-1),"")))</f>
        <v/>
      </c>
    </row>
    <row r="59">
      <c r="A59" s="6">
        <f>IF(B59="","",ROW()-6)</f>
        <v/>
      </c>
      <c r="B59" s="7" t="n"/>
      <c r="C59" s="4" t="n"/>
      <c r="D59" s="8" t="n"/>
      <c r="E59" s="8" t="n"/>
      <c r="F59" s="8" t="n"/>
      <c r="G59" s="4" t="n"/>
      <c r="H59" s="4" t="n"/>
      <c r="I59" s="8" t="n"/>
      <c r="K59">
        <f>IF(ISNUMBER(B59),"",SUBSTITUTE(SUBSTITUTE(SUBSTITUTE(SUBSTITUTE(SUBSTITUTE(SUBSTITUTE(SUBSTITUTE(SUBSTITUTE(SUBSTITUTE(SUBSTITUTE(SUBSTITUTE(SUBSTITUTE(TRIM(B59&amp;""),"۰","0"),"۱","1"),"۲","2"),"۳","3"),"۴","4"),"۵","5"),"۶","6"),"۷","7"),"۸","8"),"۹","9"),"-","/"),".","/"))</f>
        <v/>
      </c>
      <c r="L59">
        <f>IF(B59="","",IF(ISNUMBER(B59),B59,IFERROR(IF(VALUE(LEFT(K59,FIND("/",K59)-1))&gt;1700,DATE(VALUE(LEFT(K59,FIND("/",K59)-1)),VALUE(LEFT(MID(K59,FIND("/",K59)+1,20),FIND("/",MID(K59,FIND("/",K59)+1,20))-1)),VALUE(MID(MID(K59,FIND("/",K59)+1,20),FIND("/",MID(K59,FIND("/",K59)+1,20))+1,20))),INDEX(cal!$B$2:$B$52,MATCH(VALUE(LEFT(K59,FIND("/",K59)-1)),cal!$A$2:$A$52,0))+IF(VALUE(LEFT(MID(K59,FIND("/",K59)+1,20),FIND("/",MID(K59,FIND("/",K59)+1,20))-1))&lt;=6,(VALUE(LEFT(MID(K59,FIND("/",K59)+1,20),FIND("/",MID(K59,FIND("/",K59)+1,20))-1))-1)*31,186+(VALUE(LEFT(MID(K59,FIND("/",K59)+1,20),FIND("/",MID(K59,FIND("/",K59)+1,20))-1))-7)*30)+VALUE(MID(MID(K59,FIND("/",K59)+1,20),FIND("/",MID(K59,FIND("/",K59)+1,20))+1,20))-1),"")))</f>
        <v/>
      </c>
    </row>
    <row r="60">
      <c r="A60" s="6">
        <f>IF(B60="","",ROW()-6)</f>
        <v/>
      </c>
      <c r="B60" s="7" t="n"/>
      <c r="C60" s="4" t="n"/>
      <c r="D60" s="8" t="n"/>
      <c r="E60" s="8" t="n"/>
      <c r="F60" s="8" t="n"/>
      <c r="G60" s="4" t="n"/>
      <c r="H60" s="4" t="n"/>
      <c r="I60" s="8" t="n"/>
      <c r="K60">
        <f>IF(ISNUMBER(B60),"",SUBSTITUTE(SUBSTITUTE(SUBSTITUTE(SUBSTITUTE(SUBSTITUTE(SUBSTITUTE(SUBSTITUTE(SUBSTITUTE(SUBSTITUTE(SUBSTITUTE(SUBSTITUTE(SUBSTITUTE(TRIM(B60&amp;""),"۰","0"),"۱","1"),"۲","2"),"۳","3"),"۴","4"),"۵","5"),"۶","6"),"۷","7"),"۸","8"),"۹","9"),"-","/"),".","/"))</f>
        <v/>
      </c>
      <c r="L60">
        <f>IF(B60="","",IF(ISNUMBER(B60),B60,IFERROR(IF(VALUE(LEFT(K60,FIND("/",K60)-1))&gt;1700,DATE(VALUE(LEFT(K60,FIND("/",K60)-1)),VALUE(LEFT(MID(K60,FIND("/",K60)+1,20),FIND("/",MID(K60,FIND("/",K60)+1,20))-1)),VALUE(MID(MID(K60,FIND("/",K60)+1,20),FIND("/",MID(K60,FIND("/",K60)+1,20))+1,20))),INDEX(cal!$B$2:$B$52,MATCH(VALUE(LEFT(K60,FIND("/",K60)-1)),cal!$A$2:$A$52,0))+IF(VALUE(LEFT(MID(K60,FIND("/",K60)+1,20),FIND("/",MID(K60,FIND("/",K60)+1,20))-1))&lt;=6,(VALUE(LEFT(MID(K60,FIND("/",K60)+1,20),FIND("/",MID(K60,FIND("/",K60)+1,20))-1))-1)*31,186+(VALUE(LEFT(MID(K60,FIND("/",K60)+1,20),FIND("/",MID(K60,FIND("/",K60)+1,20))-1))-7)*30)+VALUE(MID(MID(K60,FIND("/",K60)+1,20),FIND("/",MID(K60,FIND("/",K60)+1,20))+1,20))-1),"")))</f>
        <v/>
      </c>
    </row>
    <row r="61">
      <c r="A61" s="6">
        <f>IF(B61="","",ROW()-6)</f>
        <v/>
      </c>
      <c r="B61" s="7" t="n"/>
      <c r="C61" s="4" t="n"/>
      <c r="D61" s="8" t="n"/>
      <c r="E61" s="8" t="n"/>
      <c r="F61" s="8" t="n"/>
      <c r="G61" s="4" t="n"/>
      <c r="H61" s="4" t="n"/>
      <c r="I61" s="8" t="n"/>
      <c r="K61">
        <f>IF(ISNUMBER(B61),"",SUBSTITUTE(SUBSTITUTE(SUBSTITUTE(SUBSTITUTE(SUBSTITUTE(SUBSTITUTE(SUBSTITUTE(SUBSTITUTE(SUBSTITUTE(SUBSTITUTE(SUBSTITUTE(SUBSTITUTE(TRIM(B61&amp;""),"۰","0"),"۱","1"),"۲","2"),"۳","3"),"۴","4"),"۵","5"),"۶","6"),"۷","7"),"۸","8"),"۹","9"),"-","/"),".","/"))</f>
        <v/>
      </c>
      <c r="L61">
        <f>IF(B61="","",IF(ISNUMBER(B61),B61,IFERROR(IF(VALUE(LEFT(K61,FIND("/",K61)-1))&gt;1700,DATE(VALUE(LEFT(K61,FIND("/",K61)-1)),VALUE(LEFT(MID(K61,FIND("/",K61)+1,20),FIND("/",MID(K61,FIND("/",K61)+1,20))-1)),VALUE(MID(MID(K61,FIND("/",K61)+1,20),FIND("/",MID(K61,FIND("/",K61)+1,20))+1,20))),INDEX(cal!$B$2:$B$52,MATCH(VALUE(LEFT(K61,FIND("/",K61)-1)),cal!$A$2:$A$52,0))+IF(VALUE(LEFT(MID(K61,FIND("/",K61)+1,20),FIND("/",MID(K61,FIND("/",K61)+1,20))-1))&lt;=6,(VALUE(LEFT(MID(K61,FIND("/",K61)+1,20),FIND("/",MID(K61,FIND("/",K61)+1,20))-1))-1)*31,186+(VALUE(LEFT(MID(K61,FIND("/",K61)+1,20),FIND("/",MID(K61,FIND("/",K61)+1,20))-1))-7)*30)+VALUE(MID(MID(K61,FIND("/",K61)+1,20),FIND("/",MID(K61,FIND("/",K61)+1,20))+1,20))-1),"")))</f>
        <v/>
      </c>
    </row>
    <row r="62">
      <c r="A62" s="6">
        <f>IF(B62="","",ROW()-6)</f>
        <v/>
      </c>
      <c r="B62" s="7" t="n"/>
      <c r="C62" s="4" t="n"/>
      <c r="D62" s="8" t="n"/>
      <c r="E62" s="8" t="n"/>
      <c r="F62" s="8" t="n"/>
      <c r="G62" s="4" t="n"/>
      <c r="H62" s="4" t="n"/>
      <c r="I62" s="8" t="n"/>
      <c r="K62">
        <f>IF(ISNUMBER(B62),"",SUBSTITUTE(SUBSTITUTE(SUBSTITUTE(SUBSTITUTE(SUBSTITUTE(SUBSTITUTE(SUBSTITUTE(SUBSTITUTE(SUBSTITUTE(SUBSTITUTE(SUBSTITUTE(SUBSTITUTE(TRIM(B62&amp;""),"۰","0"),"۱","1"),"۲","2"),"۳","3"),"۴","4"),"۵","5"),"۶","6"),"۷","7"),"۸","8"),"۹","9"),"-","/"),".","/"))</f>
        <v/>
      </c>
      <c r="L62">
        <f>IF(B62="","",IF(ISNUMBER(B62),B62,IFERROR(IF(VALUE(LEFT(K62,FIND("/",K62)-1))&gt;1700,DATE(VALUE(LEFT(K62,FIND("/",K62)-1)),VALUE(LEFT(MID(K62,FIND("/",K62)+1,20),FIND("/",MID(K62,FIND("/",K62)+1,20))-1)),VALUE(MID(MID(K62,FIND("/",K62)+1,20),FIND("/",MID(K62,FIND("/",K62)+1,20))+1,20))),INDEX(cal!$B$2:$B$52,MATCH(VALUE(LEFT(K62,FIND("/",K62)-1)),cal!$A$2:$A$52,0))+IF(VALUE(LEFT(MID(K62,FIND("/",K62)+1,20),FIND("/",MID(K62,FIND("/",K62)+1,20))-1))&lt;=6,(VALUE(LEFT(MID(K62,FIND("/",K62)+1,20),FIND("/",MID(K62,FIND("/",K62)+1,20))-1))-1)*31,186+(VALUE(LEFT(MID(K62,FIND("/",K62)+1,20),FIND("/",MID(K62,FIND("/",K62)+1,20))-1))-7)*30)+VALUE(MID(MID(K62,FIND("/",K62)+1,20),FIND("/",MID(K62,FIND("/",K62)+1,20))+1,20))-1),"")))</f>
        <v/>
      </c>
    </row>
    <row r="63">
      <c r="A63" s="6">
        <f>IF(B63="","",ROW()-6)</f>
        <v/>
      </c>
      <c r="B63" s="7" t="n"/>
      <c r="C63" s="4" t="n"/>
      <c r="D63" s="8" t="n"/>
      <c r="E63" s="8" t="n"/>
      <c r="F63" s="8" t="n"/>
      <c r="G63" s="4" t="n"/>
      <c r="H63" s="4" t="n"/>
      <c r="I63" s="8" t="n"/>
      <c r="K63">
        <f>IF(ISNUMBER(B63),"",SUBSTITUTE(SUBSTITUTE(SUBSTITUTE(SUBSTITUTE(SUBSTITUTE(SUBSTITUTE(SUBSTITUTE(SUBSTITUTE(SUBSTITUTE(SUBSTITUTE(SUBSTITUTE(SUBSTITUTE(TRIM(B63&amp;""),"۰","0"),"۱","1"),"۲","2"),"۳","3"),"۴","4"),"۵","5"),"۶","6"),"۷","7"),"۸","8"),"۹","9"),"-","/"),".","/"))</f>
        <v/>
      </c>
      <c r="L63">
        <f>IF(B63="","",IF(ISNUMBER(B63),B63,IFERROR(IF(VALUE(LEFT(K63,FIND("/",K63)-1))&gt;1700,DATE(VALUE(LEFT(K63,FIND("/",K63)-1)),VALUE(LEFT(MID(K63,FIND("/",K63)+1,20),FIND("/",MID(K63,FIND("/",K63)+1,20))-1)),VALUE(MID(MID(K63,FIND("/",K63)+1,20),FIND("/",MID(K63,FIND("/",K63)+1,20))+1,20))),INDEX(cal!$B$2:$B$52,MATCH(VALUE(LEFT(K63,FIND("/",K63)-1)),cal!$A$2:$A$52,0))+IF(VALUE(LEFT(MID(K63,FIND("/",K63)+1,20),FIND("/",MID(K63,FIND("/",K63)+1,20))-1))&lt;=6,(VALUE(LEFT(MID(K63,FIND("/",K63)+1,20),FIND("/",MID(K63,FIND("/",K63)+1,20))-1))-1)*31,186+(VALUE(LEFT(MID(K63,FIND("/",K63)+1,20),FIND("/",MID(K63,FIND("/",K63)+1,20))-1))-7)*30)+VALUE(MID(MID(K63,FIND("/",K63)+1,20),FIND("/",MID(K63,FIND("/",K63)+1,20))+1,20))-1),"")))</f>
        <v/>
      </c>
    </row>
    <row r="64">
      <c r="A64" s="6">
        <f>IF(B64="","",ROW()-6)</f>
        <v/>
      </c>
      <c r="B64" s="7" t="n"/>
      <c r="C64" s="4" t="n"/>
      <c r="D64" s="8" t="n"/>
      <c r="E64" s="8" t="n"/>
      <c r="F64" s="8" t="n"/>
      <c r="G64" s="4" t="n"/>
      <c r="H64" s="4" t="n"/>
      <c r="I64" s="8" t="n"/>
      <c r="K64">
        <f>IF(ISNUMBER(B64),"",SUBSTITUTE(SUBSTITUTE(SUBSTITUTE(SUBSTITUTE(SUBSTITUTE(SUBSTITUTE(SUBSTITUTE(SUBSTITUTE(SUBSTITUTE(SUBSTITUTE(SUBSTITUTE(SUBSTITUTE(TRIM(B64&amp;""),"۰","0"),"۱","1"),"۲","2"),"۳","3"),"۴","4"),"۵","5"),"۶","6"),"۷","7"),"۸","8"),"۹","9"),"-","/"),".","/"))</f>
        <v/>
      </c>
      <c r="L64">
        <f>IF(B64="","",IF(ISNUMBER(B64),B64,IFERROR(IF(VALUE(LEFT(K64,FIND("/",K64)-1))&gt;1700,DATE(VALUE(LEFT(K64,FIND("/",K64)-1)),VALUE(LEFT(MID(K64,FIND("/",K64)+1,20),FIND("/",MID(K64,FIND("/",K64)+1,20))-1)),VALUE(MID(MID(K64,FIND("/",K64)+1,20),FIND("/",MID(K64,FIND("/",K64)+1,20))+1,20))),INDEX(cal!$B$2:$B$52,MATCH(VALUE(LEFT(K64,FIND("/",K64)-1)),cal!$A$2:$A$52,0))+IF(VALUE(LEFT(MID(K64,FIND("/",K64)+1,20),FIND("/",MID(K64,FIND("/",K64)+1,20))-1))&lt;=6,(VALUE(LEFT(MID(K64,FIND("/",K64)+1,20),FIND("/",MID(K64,FIND("/",K64)+1,20))-1))-1)*31,186+(VALUE(LEFT(MID(K64,FIND("/",K64)+1,20),FIND("/",MID(K64,FIND("/",K64)+1,20))-1))-7)*30)+VALUE(MID(MID(K64,FIND("/",K64)+1,20),FIND("/",MID(K64,FIND("/",K64)+1,20))+1,20))-1),"")))</f>
        <v/>
      </c>
    </row>
    <row r="65">
      <c r="A65" s="6">
        <f>IF(B65="","",ROW()-6)</f>
        <v/>
      </c>
      <c r="B65" s="7" t="n"/>
      <c r="C65" s="4" t="n"/>
      <c r="D65" s="8" t="n"/>
      <c r="E65" s="8" t="n"/>
      <c r="F65" s="8" t="n"/>
      <c r="G65" s="4" t="n"/>
      <c r="H65" s="4" t="n"/>
      <c r="I65" s="8" t="n"/>
      <c r="K65">
        <f>IF(ISNUMBER(B65),"",SUBSTITUTE(SUBSTITUTE(SUBSTITUTE(SUBSTITUTE(SUBSTITUTE(SUBSTITUTE(SUBSTITUTE(SUBSTITUTE(SUBSTITUTE(SUBSTITUTE(SUBSTITUTE(SUBSTITUTE(TRIM(B65&amp;""),"۰","0"),"۱","1"),"۲","2"),"۳","3"),"۴","4"),"۵","5"),"۶","6"),"۷","7"),"۸","8"),"۹","9"),"-","/"),".","/"))</f>
        <v/>
      </c>
      <c r="L65">
        <f>IF(B65="","",IF(ISNUMBER(B65),B65,IFERROR(IF(VALUE(LEFT(K65,FIND("/",K65)-1))&gt;1700,DATE(VALUE(LEFT(K65,FIND("/",K65)-1)),VALUE(LEFT(MID(K65,FIND("/",K65)+1,20),FIND("/",MID(K65,FIND("/",K65)+1,20))-1)),VALUE(MID(MID(K65,FIND("/",K65)+1,20),FIND("/",MID(K65,FIND("/",K65)+1,20))+1,20))),INDEX(cal!$B$2:$B$52,MATCH(VALUE(LEFT(K65,FIND("/",K65)-1)),cal!$A$2:$A$52,0))+IF(VALUE(LEFT(MID(K65,FIND("/",K65)+1,20),FIND("/",MID(K65,FIND("/",K65)+1,20))-1))&lt;=6,(VALUE(LEFT(MID(K65,FIND("/",K65)+1,20),FIND("/",MID(K65,FIND("/",K65)+1,20))-1))-1)*31,186+(VALUE(LEFT(MID(K65,FIND("/",K65)+1,20),FIND("/",MID(K65,FIND("/",K65)+1,20))-1))-7)*30)+VALUE(MID(MID(K65,FIND("/",K65)+1,20),FIND("/",MID(K65,FIND("/",K65)+1,20))+1,20))-1),"")))</f>
        <v/>
      </c>
    </row>
    <row r="66">
      <c r="A66" s="6">
        <f>IF(B66="","",ROW()-6)</f>
        <v/>
      </c>
      <c r="B66" s="7" t="n"/>
      <c r="C66" s="4" t="n"/>
      <c r="D66" s="8" t="n"/>
      <c r="E66" s="8" t="n"/>
      <c r="F66" s="8" t="n"/>
      <c r="G66" s="4" t="n"/>
      <c r="H66" s="4" t="n"/>
      <c r="I66" s="8" t="n"/>
      <c r="K66">
        <f>IF(ISNUMBER(B66),"",SUBSTITUTE(SUBSTITUTE(SUBSTITUTE(SUBSTITUTE(SUBSTITUTE(SUBSTITUTE(SUBSTITUTE(SUBSTITUTE(SUBSTITUTE(SUBSTITUTE(SUBSTITUTE(SUBSTITUTE(TRIM(B66&amp;""),"۰","0"),"۱","1"),"۲","2"),"۳","3"),"۴","4"),"۵","5"),"۶","6"),"۷","7"),"۸","8"),"۹","9"),"-","/"),".","/"))</f>
        <v/>
      </c>
      <c r="L66">
        <f>IF(B66="","",IF(ISNUMBER(B66),B66,IFERROR(IF(VALUE(LEFT(K66,FIND("/",K66)-1))&gt;1700,DATE(VALUE(LEFT(K66,FIND("/",K66)-1)),VALUE(LEFT(MID(K66,FIND("/",K66)+1,20),FIND("/",MID(K66,FIND("/",K66)+1,20))-1)),VALUE(MID(MID(K66,FIND("/",K66)+1,20),FIND("/",MID(K66,FIND("/",K66)+1,20))+1,20))),INDEX(cal!$B$2:$B$52,MATCH(VALUE(LEFT(K66,FIND("/",K66)-1)),cal!$A$2:$A$52,0))+IF(VALUE(LEFT(MID(K66,FIND("/",K66)+1,20),FIND("/",MID(K66,FIND("/",K66)+1,20))-1))&lt;=6,(VALUE(LEFT(MID(K66,FIND("/",K66)+1,20),FIND("/",MID(K66,FIND("/",K66)+1,20))-1))-1)*31,186+(VALUE(LEFT(MID(K66,FIND("/",K66)+1,20),FIND("/",MID(K66,FIND("/",K66)+1,20))-1))-7)*30)+VALUE(MID(MID(K66,FIND("/",K66)+1,20),FIND("/",MID(K66,FIND("/",K66)+1,20))+1,20))-1),"")))</f>
        <v/>
      </c>
    </row>
    <row r="67">
      <c r="A67" s="6">
        <f>IF(B67="","",ROW()-6)</f>
        <v/>
      </c>
      <c r="B67" s="7" t="n"/>
      <c r="C67" s="4" t="n"/>
      <c r="D67" s="8" t="n"/>
      <c r="E67" s="8" t="n"/>
      <c r="F67" s="8" t="n"/>
      <c r="G67" s="4" t="n"/>
      <c r="H67" s="4" t="n"/>
      <c r="I67" s="8" t="n"/>
      <c r="K67">
        <f>IF(ISNUMBER(B67),"",SUBSTITUTE(SUBSTITUTE(SUBSTITUTE(SUBSTITUTE(SUBSTITUTE(SUBSTITUTE(SUBSTITUTE(SUBSTITUTE(SUBSTITUTE(SUBSTITUTE(SUBSTITUTE(SUBSTITUTE(TRIM(B67&amp;""),"۰","0"),"۱","1"),"۲","2"),"۳","3"),"۴","4"),"۵","5"),"۶","6"),"۷","7"),"۸","8"),"۹","9"),"-","/"),".","/"))</f>
        <v/>
      </c>
      <c r="L67">
        <f>IF(B67="","",IF(ISNUMBER(B67),B67,IFERROR(IF(VALUE(LEFT(K67,FIND("/",K67)-1))&gt;1700,DATE(VALUE(LEFT(K67,FIND("/",K67)-1)),VALUE(LEFT(MID(K67,FIND("/",K67)+1,20),FIND("/",MID(K67,FIND("/",K67)+1,20))-1)),VALUE(MID(MID(K67,FIND("/",K67)+1,20),FIND("/",MID(K67,FIND("/",K67)+1,20))+1,20))),INDEX(cal!$B$2:$B$52,MATCH(VALUE(LEFT(K67,FIND("/",K67)-1)),cal!$A$2:$A$52,0))+IF(VALUE(LEFT(MID(K67,FIND("/",K67)+1,20),FIND("/",MID(K67,FIND("/",K67)+1,20))-1))&lt;=6,(VALUE(LEFT(MID(K67,FIND("/",K67)+1,20),FIND("/",MID(K67,FIND("/",K67)+1,20))-1))-1)*31,186+(VALUE(LEFT(MID(K67,FIND("/",K67)+1,20),FIND("/",MID(K67,FIND("/",K67)+1,20))-1))-7)*30)+VALUE(MID(MID(K67,FIND("/",K67)+1,20),FIND("/",MID(K67,FIND("/",K67)+1,20))+1,20))-1),"")))</f>
        <v/>
      </c>
    </row>
    <row r="68">
      <c r="A68" s="6">
        <f>IF(B68="","",ROW()-6)</f>
        <v/>
      </c>
      <c r="B68" s="7" t="n"/>
      <c r="C68" s="4" t="n"/>
      <c r="D68" s="8" t="n"/>
      <c r="E68" s="8" t="n"/>
      <c r="F68" s="8" t="n"/>
      <c r="G68" s="4" t="n"/>
      <c r="H68" s="4" t="n"/>
      <c r="I68" s="8" t="n"/>
      <c r="K68">
        <f>IF(ISNUMBER(B68),"",SUBSTITUTE(SUBSTITUTE(SUBSTITUTE(SUBSTITUTE(SUBSTITUTE(SUBSTITUTE(SUBSTITUTE(SUBSTITUTE(SUBSTITUTE(SUBSTITUTE(SUBSTITUTE(SUBSTITUTE(TRIM(B68&amp;""),"۰","0"),"۱","1"),"۲","2"),"۳","3"),"۴","4"),"۵","5"),"۶","6"),"۷","7"),"۸","8"),"۹","9"),"-","/"),".","/"))</f>
        <v/>
      </c>
      <c r="L68">
        <f>IF(B68="","",IF(ISNUMBER(B68),B68,IFERROR(IF(VALUE(LEFT(K68,FIND("/",K68)-1))&gt;1700,DATE(VALUE(LEFT(K68,FIND("/",K68)-1)),VALUE(LEFT(MID(K68,FIND("/",K68)+1,20),FIND("/",MID(K68,FIND("/",K68)+1,20))-1)),VALUE(MID(MID(K68,FIND("/",K68)+1,20),FIND("/",MID(K68,FIND("/",K68)+1,20))+1,20))),INDEX(cal!$B$2:$B$52,MATCH(VALUE(LEFT(K68,FIND("/",K68)-1)),cal!$A$2:$A$52,0))+IF(VALUE(LEFT(MID(K68,FIND("/",K68)+1,20),FIND("/",MID(K68,FIND("/",K68)+1,20))-1))&lt;=6,(VALUE(LEFT(MID(K68,FIND("/",K68)+1,20),FIND("/",MID(K68,FIND("/",K68)+1,20))-1))-1)*31,186+(VALUE(LEFT(MID(K68,FIND("/",K68)+1,20),FIND("/",MID(K68,FIND("/",K68)+1,20))-1))-7)*30)+VALUE(MID(MID(K68,FIND("/",K68)+1,20),FIND("/",MID(K68,FIND("/",K68)+1,20))+1,20))-1),"")))</f>
        <v/>
      </c>
    </row>
    <row r="69">
      <c r="A69" s="6">
        <f>IF(B69="","",ROW()-6)</f>
        <v/>
      </c>
      <c r="B69" s="7" t="n"/>
      <c r="C69" s="4" t="n"/>
      <c r="D69" s="8" t="n"/>
      <c r="E69" s="8" t="n"/>
      <c r="F69" s="8" t="n"/>
      <c r="G69" s="4" t="n"/>
      <c r="H69" s="4" t="n"/>
      <c r="I69" s="8" t="n"/>
      <c r="K69">
        <f>IF(ISNUMBER(B69),"",SUBSTITUTE(SUBSTITUTE(SUBSTITUTE(SUBSTITUTE(SUBSTITUTE(SUBSTITUTE(SUBSTITUTE(SUBSTITUTE(SUBSTITUTE(SUBSTITUTE(SUBSTITUTE(SUBSTITUTE(TRIM(B69&amp;""),"۰","0"),"۱","1"),"۲","2"),"۳","3"),"۴","4"),"۵","5"),"۶","6"),"۷","7"),"۸","8"),"۹","9"),"-","/"),".","/"))</f>
        <v/>
      </c>
      <c r="L69">
        <f>IF(B69="","",IF(ISNUMBER(B69),B69,IFERROR(IF(VALUE(LEFT(K69,FIND("/",K69)-1))&gt;1700,DATE(VALUE(LEFT(K69,FIND("/",K69)-1)),VALUE(LEFT(MID(K69,FIND("/",K69)+1,20),FIND("/",MID(K69,FIND("/",K69)+1,20))-1)),VALUE(MID(MID(K69,FIND("/",K69)+1,20),FIND("/",MID(K69,FIND("/",K69)+1,20))+1,20))),INDEX(cal!$B$2:$B$52,MATCH(VALUE(LEFT(K69,FIND("/",K69)-1)),cal!$A$2:$A$52,0))+IF(VALUE(LEFT(MID(K69,FIND("/",K69)+1,20),FIND("/",MID(K69,FIND("/",K69)+1,20))-1))&lt;=6,(VALUE(LEFT(MID(K69,FIND("/",K69)+1,20),FIND("/",MID(K69,FIND("/",K69)+1,20))-1))-1)*31,186+(VALUE(LEFT(MID(K69,FIND("/",K69)+1,20),FIND("/",MID(K69,FIND("/",K69)+1,20))-1))-7)*30)+VALUE(MID(MID(K69,FIND("/",K69)+1,20),FIND("/",MID(K69,FIND("/",K69)+1,20))+1,20))-1),"")))</f>
        <v/>
      </c>
    </row>
    <row r="70">
      <c r="A70" s="6">
        <f>IF(B70="","",ROW()-6)</f>
        <v/>
      </c>
      <c r="B70" s="7" t="n"/>
      <c r="C70" s="4" t="n"/>
      <c r="D70" s="8" t="n"/>
      <c r="E70" s="8" t="n"/>
      <c r="F70" s="8" t="n"/>
      <c r="G70" s="4" t="n"/>
      <c r="H70" s="4" t="n"/>
      <c r="I70" s="8" t="n"/>
      <c r="K70">
        <f>IF(ISNUMBER(B70),"",SUBSTITUTE(SUBSTITUTE(SUBSTITUTE(SUBSTITUTE(SUBSTITUTE(SUBSTITUTE(SUBSTITUTE(SUBSTITUTE(SUBSTITUTE(SUBSTITUTE(SUBSTITUTE(SUBSTITUTE(TRIM(B70&amp;""),"۰","0"),"۱","1"),"۲","2"),"۳","3"),"۴","4"),"۵","5"),"۶","6"),"۷","7"),"۸","8"),"۹","9"),"-","/"),".","/"))</f>
        <v/>
      </c>
      <c r="L70">
        <f>IF(B70="","",IF(ISNUMBER(B70),B70,IFERROR(IF(VALUE(LEFT(K70,FIND("/",K70)-1))&gt;1700,DATE(VALUE(LEFT(K70,FIND("/",K70)-1)),VALUE(LEFT(MID(K70,FIND("/",K70)+1,20),FIND("/",MID(K70,FIND("/",K70)+1,20))-1)),VALUE(MID(MID(K70,FIND("/",K70)+1,20),FIND("/",MID(K70,FIND("/",K70)+1,20))+1,20))),INDEX(cal!$B$2:$B$52,MATCH(VALUE(LEFT(K70,FIND("/",K70)-1)),cal!$A$2:$A$52,0))+IF(VALUE(LEFT(MID(K70,FIND("/",K70)+1,20),FIND("/",MID(K70,FIND("/",K70)+1,20))-1))&lt;=6,(VALUE(LEFT(MID(K70,FIND("/",K70)+1,20),FIND("/",MID(K70,FIND("/",K70)+1,20))-1))-1)*31,186+(VALUE(LEFT(MID(K70,FIND("/",K70)+1,20),FIND("/",MID(K70,FIND("/",K70)+1,20))-1))-7)*30)+VALUE(MID(MID(K70,FIND("/",K70)+1,20),FIND("/",MID(K70,FIND("/",K70)+1,20))+1,20))-1),"")))</f>
        <v/>
      </c>
    </row>
    <row r="71">
      <c r="A71" s="6">
        <f>IF(B71="","",ROW()-6)</f>
        <v/>
      </c>
      <c r="B71" s="7" t="n"/>
      <c r="C71" s="4" t="n"/>
      <c r="D71" s="8" t="n"/>
      <c r="E71" s="8" t="n"/>
      <c r="F71" s="8" t="n"/>
      <c r="G71" s="4" t="n"/>
      <c r="H71" s="4" t="n"/>
      <c r="I71" s="8" t="n"/>
      <c r="K71">
        <f>IF(ISNUMBER(B71),"",SUBSTITUTE(SUBSTITUTE(SUBSTITUTE(SUBSTITUTE(SUBSTITUTE(SUBSTITUTE(SUBSTITUTE(SUBSTITUTE(SUBSTITUTE(SUBSTITUTE(SUBSTITUTE(SUBSTITUTE(TRIM(B71&amp;""),"۰","0"),"۱","1"),"۲","2"),"۳","3"),"۴","4"),"۵","5"),"۶","6"),"۷","7"),"۸","8"),"۹","9"),"-","/"),".","/"))</f>
        <v/>
      </c>
      <c r="L71">
        <f>IF(B71="","",IF(ISNUMBER(B71),B71,IFERROR(IF(VALUE(LEFT(K71,FIND("/",K71)-1))&gt;1700,DATE(VALUE(LEFT(K71,FIND("/",K71)-1)),VALUE(LEFT(MID(K71,FIND("/",K71)+1,20),FIND("/",MID(K71,FIND("/",K71)+1,20))-1)),VALUE(MID(MID(K71,FIND("/",K71)+1,20),FIND("/",MID(K71,FIND("/",K71)+1,20))+1,20))),INDEX(cal!$B$2:$B$52,MATCH(VALUE(LEFT(K71,FIND("/",K71)-1)),cal!$A$2:$A$52,0))+IF(VALUE(LEFT(MID(K71,FIND("/",K71)+1,20),FIND("/",MID(K71,FIND("/",K71)+1,20))-1))&lt;=6,(VALUE(LEFT(MID(K71,FIND("/",K71)+1,20),FIND("/",MID(K71,FIND("/",K71)+1,20))-1))-1)*31,186+(VALUE(LEFT(MID(K71,FIND("/",K71)+1,20),FIND("/",MID(K71,FIND("/",K71)+1,20))-1))-7)*30)+VALUE(MID(MID(K71,FIND("/",K71)+1,20),FIND("/",MID(K71,FIND("/",K71)+1,20))+1,20))-1),"")))</f>
        <v/>
      </c>
    </row>
    <row r="72">
      <c r="A72" s="6">
        <f>IF(B72="","",ROW()-6)</f>
        <v/>
      </c>
      <c r="B72" s="7" t="n"/>
      <c r="C72" s="4" t="n"/>
      <c r="D72" s="8" t="n"/>
      <c r="E72" s="8" t="n"/>
      <c r="F72" s="8" t="n"/>
      <c r="G72" s="4" t="n"/>
      <c r="H72" s="4" t="n"/>
      <c r="I72" s="8" t="n"/>
      <c r="K72">
        <f>IF(ISNUMBER(B72),"",SUBSTITUTE(SUBSTITUTE(SUBSTITUTE(SUBSTITUTE(SUBSTITUTE(SUBSTITUTE(SUBSTITUTE(SUBSTITUTE(SUBSTITUTE(SUBSTITUTE(SUBSTITUTE(SUBSTITUTE(TRIM(B72&amp;""),"۰","0"),"۱","1"),"۲","2"),"۳","3"),"۴","4"),"۵","5"),"۶","6"),"۷","7"),"۸","8"),"۹","9"),"-","/"),".","/"))</f>
        <v/>
      </c>
      <c r="L72">
        <f>IF(B72="","",IF(ISNUMBER(B72),B72,IFERROR(IF(VALUE(LEFT(K72,FIND("/",K72)-1))&gt;1700,DATE(VALUE(LEFT(K72,FIND("/",K72)-1)),VALUE(LEFT(MID(K72,FIND("/",K72)+1,20),FIND("/",MID(K72,FIND("/",K72)+1,20))-1)),VALUE(MID(MID(K72,FIND("/",K72)+1,20),FIND("/",MID(K72,FIND("/",K72)+1,20))+1,20))),INDEX(cal!$B$2:$B$52,MATCH(VALUE(LEFT(K72,FIND("/",K72)-1)),cal!$A$2:$A$52,0))+IF(VALUE(LEFT(MID(K72,FIND("/",K72)+1,20),FIND("/",MID(K72,FIND("/",K72)+1,20))-1))&lt;=6,(VALUE(LEFT(MID(K72,FIND("/",K72)+1,20),FIND("/",MID(K72,FIND("/",K72)+1,20))-1))-1)*31,186+(VALUE(LEFT(MID(K72,FIND("/",K72)+1,20),FIND("/",MID(K72,FIND("/",K72)+1,20))-1))-7)*30)+VALUE(MID(MID(K72,FIND("/",K72)+1,20),FIND("/",MID(K72,FIND("/",K72)+1,20))+1,20))-1),"")))</f>
        <v/>
      </c>
    </row>
    <row r="73">
      <c r="A73" s="6">
        <f>IF(B73="","",ROW()-6)</f>
        <v/>
      </c>
      <c r="B73" s="7" t="n"/>
      <c r="C73" s="4" t="n"/>
      <c r="D73" s="8" t="n"/>
      <c r="E73" s="8" t="n"/>
      <c r="F73" s="8" t="n"/>
      <c r="G73" s="4" t="n"/>
      <c r="H73" s="4" t="n"/>
      <c r="I73" s="8" t="n"/>
      <c r="K73">
        <f>IF(ISNUMBER(B73),"",SUBSTITUTE(SUBSTITUTE(SUBSTITUTE(SUBSTITUTE(SUBSTITUTE(SUBSTITUTE(SUBSTITUTE(SUBSTITUTE(SUBSTITUTE(SUBSTITUTE(SUBSTITUTE(SUBSTITUTE(TRIM(B73&amp;""),"۰","0"),"۱","1"),"۲","2"),"۳","3"),"۴","4"),"۵","5"),"۶","6"),"۷","7"),"۸","8"),"۹","9"),"-","/"),".","/"))</f>
        <v/>
      </c>
      <c r="L73">
        <f>IF(B73="","",IF(ISNUMBER(B73),B73,IFERROR(IF(VALUE(LEFT(K73,FIND("/",K73)-1))&gt;1700,DATE(VALUE(LEFT(K73,FIND("/",K73)-1)),VALUE(LEFT(MID(K73,FIND("/",K73)+1,20),FIND("/",MID(K73,FIND("/",K73)+1,20))-1)),VALUE(MID(MID(K73,FIND("/",K73)+1,20),FIND("/",MID(K73,FIND("/",K73)+1,20))+1,20))),INDEX(cal!$B$2:$B$52,MATCH(VALUE(LEFT(K73,FIND("/",K73)-1)),cal!$A$2:$A$52,0))+IF(VALUE(LEFT(MID(K73,FIND("/",K73)+1,20),FIND("/",MID(K73,FIND("/",K73)+1,20))-1))&lt;=6,(VALUE(LEFT(MID(K73,FIND("/",K73)+1,20),FIND("/",MID(K73,FIND("/",K73)+1,20))-1))-1)*31,186+(VALUE(LEFT(MID(K73,FIND("/",K73)+1,20),FIND("/",MID(K73,FIND("/",K73)+1,20))-1))-7)*30)+VALUE(MID(MID(K73,FIND("/",K73)+1,20),FIND("/",MID(K73,FIND("/",K73)+1,20))+1,20))-1),"")))</f>
        <v/>
      </c>
    </row>
    <row r="74">
      <c r="A74" s="6">
        <f>IF(B74="","",ROW()-6)</f>
        <v/>
      </c>
      <c r="B74" s="7" t="n"/>
      <c r="C74" s="4" t="n"/>
      <c r="D74" s="8" t="n"/>
      <c r="E74" s="8" t="n"/>
      <c r="F74" s="8" t="n"/>
      <c r="G74" s="4" t="n"/>
      <c r="H74" s="4" t="n"/>
      <c r="I74" s="8" t="n"/>
      <c r="K74">
        <f>IF(ISNUMBER(B74),"",SUBSTITUTE(SUBSTITUTE(SUBSTITUTE(SUBSTITUTE(SUBSTITUTE(SUBSTITUTE(SUBSTITUTE(SUBSTITUTE(SUBSTITUTE(SUBSTITUTE(SUBSTITUTE(SUBSTITUTE(TRIM(B74&amp;""),"۰","0"),"۱","1"),"۲","2"),"۳","3"),"۴","4"),"۵","5"),"۶","6"),"۷","7"),"۸","8"),"۹","9"),"-","/"),".","/"))</f>
        <v/>
      </c>
      <c r="L74">
        <f>IF(B74="","",IF(ISNUMBER(B74),B74,IFERROR(IF(VALUE(LEFT(K74,FIND("/",K74)-1))&gt;1700,DATE(VALUE(LEFT(K74,FIND("/",K74)-1)),VALUE(LEFT(MID(K74,FIND("/",K74)+1,20),FIND("/",MID(K74,FIND("/",K74)+1,20))-1)),VALUE(MID(MID(K74,FIND("/",K74)+1,20),FIND("/",MID(K74,FIND("/",K74)+1,20))+1,20))),INDEX(cal!$B$2:$B$52,MATCH(VALUE(LEFT(K74,FIND("/",K74)-1)),cal!$A$2:$A$52,0))+IF(VALUE(LEFT(MID(K74,FIND("/",K74)+1,20),FIND("/",MID(K74,FIND("/",K74)+1,20))-1))&lt;=6,(VALUE(LEFT(MID(K74,FIND("/",K74)+1,20),FIND("/",MID(K74,FIND("/",K74)+1,20))-1))-1)*31,186+(VALUE(LEFT(MID(K74,FIND("/",K74)+1,20),FIND("/",MID(K74,FIND("/",K74)+1,20))-1))-7)*30)+VALUE(MID(MID(K74,FIND("/",K74)+1,20),FIND("/",MID(K74,FIND("/",K74)+1,20))+1,20))-1),"")))</f>
        <v/>
      </c>
    </row>
    <row r="75">
      <c r="A75" s="6">
        <f>IF(B75="","",ROW()-6)</f>
        <v/>
      </c>
      <c r="B75" s="7" t="n"/>
      <c r="C75" s="4" t="n"/>
      <c r="D75" s="8" t="n"/>
      <c r="E75" s="8" t="n"/>
      <c r="F75" s="8" t="n"/>
      <c r="G75" s="4" t="n"/>
      <c r="H75" s="4" t="n"/>
      <c r="I75" s="8" t="n"/>
      <c r="K75">
        <f>IF(ISNUMBER(B75),"",SUBSTITUTE(SUBSTITUTE(SUBSTITUTE(SUBSTITUTE(SUBSTITUTE(SUBSTITUTE(SUBSTITUTE(SUBSTITUTE(SUBSTITUTE(SUBSTITUTE(SUBSTITUTE(SUBSTITUTE(TRIM(B75&amp;""),"۰","0"),"۱","1"),"۲","2"),"۳","3"),"۴","4"),"۵","5"),"۶","6"),"۷","7"),"۸","8"),"۹","9"),"-","/"),".","/"))</f>
        <v/>
      </c>
      <c r="L75">
        <f>IF(B75="","",IF(ISNUMBER(B75),B75,IFERROR(IF(VALUE(LEFT(K75,FIND("/",K75)-1))&gt;1700,DATE(VALUE(LEFT(K75,FIND("/",K75)-1)),VALUE(LEFT(MID(K75,FIND("/",K75)+1,20),FIND("/",MID(K75,FIND("/",K75)+1,20))-1)),VALUE(MID(MID(K75,FIND("/",K75)+1,20),FIND("/",MID(K75,FIND("/",K75)+1,20))+1,20))),INDEX(cal!$B$2:$B$52,MATCH(VALUE(LEFT(K75,FIND("/",K75)-1)),cal!$A$2:$A$52,0))+IF(VALUE(LEFT(MID(K75,FIND("/",K75)+1,20),FIND("/",MID(K75,FIND("/",K75)+1,20))-1))&lt;=6,(VALUE(LEFT(MID(K75,FIND("/",K75)+1,20),FIND("/",MID(K75,FIND("/",K75)+1,20))-1))-1)*31,186+(VALUE(LEFT(MID(K75,FIND("/",K75)+1,20),FIND("/",MID(K75,FIND("/",K75)+1,20))-1))-7)*30)+VALUE(MID(MID(K75,FIND("/",K75)+1,20),FIND("/",MID(K75,FIND("/",K75)+1,20))+1,20))-1),"")))</f>
        <v/>
      </c>
    </row>
    <row r="76">
      <c r="A76" s="6">
        <f>IF(B76="","",ROW()-6)</f>
        <v/>
      </c>
      <c r="B76" s="7" t="n"/>
      <c r="C76" s="4" t="n"/>
      <c r="D76" s="8" t="n"/>
      <c r="E76" s="8" t="n"/>
      <c r="F76" s="8" t="n"/>
      <c r="G76" s="4" t="n"/>
      <c r="H76" s="4" t="n"/>
      <c r="I76" s="8" t="n"/>
      <c r="K76">
        <f>IF(ISNUMBER(B76),"",SUBSTITUTE(SUBSTITUTE(SUBSTITUTE(SUBSTITUTE(SUBSTITUTE(SUBSTITUTE(SUBSTITUTE(SUBSTITUTE(SUBSTITUTE(SUBSTITUTE(SUBSTITUTE(SUBSTITUTE(TRIM(B76&amp;""),"۰","0"),"۱","1"),"۲","2"),"۳","3"),"۴","4"),"۵","5"),"۶","6"),"۷","7"),"۸","8"),"۹","9"),"-","/"),".","/"))</f>
        <v/>
      </c>
      <c r="L76">
        <f>IF(B76="","",IF(ISNUMBER(B76),B76,IFERROR(IF(VALUE(LEFT(K76,FIND("/",K76)-1))&gt;1700,DATE(VALUE(LEFT(K76,FIND("/",K76)-1)),VALUE(LEFT(MID(K76,FIND("/",K76)+1,20),FIND("/",MID(K76,FIND("/",K76)+1,20))-1)),VALUE(MID(MID(K76,FIND("/",K76)+1,20),FIND("/",MID(K76,FIND("/",K76)+1,20))+1,20))),INDEX(cal!$B$2:$B$52,MATCH(VALUE(LEFT(K76,FIND("/",K76)-1)),cal!$A$2:$A$52,0))+IF(VALUE(LEFT(MID(K76,FIND("/",K76)+1,20),FIND("/",MID(K76,FIND("/",K76)+1,20))-1))&lt;=6,(VALUE(LEFT(MID(K76,FIND("/",K76)+1,20),FIND("/",MID(K76,FIND("/",K76)+1,20))-1))-1)*31,186+(VALUE(LEFT(MID(K76,FIND("/",K76)+1,20),FIND("/",MID(K76,FIND("/",K76)+1,20))-1))-7)*30)+VALUE(MID(MID(K76,FIND("/",K76)+1,20),FIND("/",MID(K76,FIND("/",K76)+1,20))+1,20))-1),"")))</f>
        <v/>
      </c>
    </row>
    <row r="77">
      <c r="A77" s="6">
        <f>IF(B77="","",ROW()-6)</f>
        <v/>
      </c>
      <c r="B77" s="7" t="n"/>
      <c r="C77" s="4" t="n"/>
      <c r="D77" s="8" t="n"/>
      <c r="E77" s="8" t="n"/>
      <c r="F77" s="8" t="n"/>
      <c r="G77" s="4" t="n"/>
      <c r="H77" s="4" t="n"/>
      <c r="I77" s="8" t="n"/>
      <c r="K77">
        <f>IF(ISNUMBER(B77),"",SUBSTITUTE(SUBSTITUTE(SUBSTITUTE(SUBSTITUTE(SUBSTITUTE(SUBSTITUTE(SUBSTITUTE(SUBSTITUTE(SUBSTITUTE(SUBSTITUTE(SUBSTITUTE(SUBSTITUTE(TRIM(B77&amp;""),"۰","0"),"۱","1"),"۲","2"),"۳","3"),"۴","4"),"۵","5"),"۶","6"),"۷","7"),"۸","8"),"۹","9"),"-","/"),".","/"))</f>
        <v/>
      </c>
      <c r="L77">
        <f>IF(B77="","",IF(ISNUMBER(B77),B77,IFERROR(IF(VALUE(LEFT(K77,FIND("/",K77)-1))&gt;1700,DATE(VALUE(LEFT(K77,FIND("/",K77)-1)),VALUE(LEFT(MID(K77,FIND("/",K77)+1,20),FIND("/",MID(K77,FIND("/",K77)+1,20))-1)),VALUE(MID(MID(K77,FIND("/",K77)+1,20),FIND("/",MID(K77,FIND("/",K77)+1,20))+1,20))),INDEX(cal!$B$2:$B$52,MATCH(VALUE(LEFT(K77,FIND("/",K77)-1)),cal!$A$2:$A$52,0))+IF(VALUE(LEFT(MID(K77,FIND("/",K77)+1,20),FIND("/",MID(K77,FIND("/",K77)+1,20))-1))&lt;=6,(VALUE(LEFT(MID(K77,FIND("/",K77)+1,20),FIND("/",MID(K77,FIND("/",K77)+1,20))-1))-1)*31,186+(VALUE(LEFT(MID(K77,FIND("/",K77)+1,20),FIND("/",MID(K77,FIND("/",K77)+1,20))-1))-7)*30)+VALUE(MID(MID(K77,FIND("/",K77)+1,20),FIND("/",MID(K77,FIND("/",K77)+1,20))+1,20))-1),"")))</f>
        <v/>
      </c>
    </row>
    <row r="78">
      <c r="A78" s="6">
        <f>IF(B78="","",ROW()-6)</f>
        <v/>
      </c>
      <c r="B78" s="7" t="n"/>
      <c r="C78" s="4" t="n"/>
      <c r="D78" s="8" t="n"/>
      <c r="E78" s="8" t="n"/>
      <c r="F78" s="8" t="n"/>
      <c r="G78" s="4" t="n"/>
      <c r="H78" s="4" t="n"/>
      <c r="I78" s="8" t="n"/>
      <c r="K78">
        <f>IF(ISNUMBER(B78),"",SUBSTITUTE(SUBSTITUTE(SUBSTITUTE(SUBSTITUTE(SUBSTITUTE(SUBSTITUTE(SUBSTITUTE(SUBSTITUTE(SUBSTITUTE(SUBSTITUTE(SUBSTITUTE(SUBSTITUTE(TRIM(B78&amp;""),"۰","0"),"۱","1"),"۲","2"),"۳","3"),"۴","4"),"۵","5"),"۶","6"),"۷","7"),"۸","8"),"۹","9"),"-","/"),".","/"))</f>
        <v/>
      </c>
      <c r="L78">
        <f>IF(B78="","",IF(ISNUMBER(B78),B78,IFERROR(IF(VALUE(LEFT(K78,FIND("/",K78)-1))&gt;1700,DATE(VALUE(LEFT(K78,FIND("/",K78)-1)),VALUE(LEFT(MID(K78,FIND("/",K78)+1,20),FIND("/",MID(K78,FIND("/",K78)+1,20))-1)),VALUE(MID(MID(K78,FIND("/",K78)+1,20),FIND("/",MID(K78,FIND("/",K78)+1,20))+1,20))),INDEX(cal!$B$2:$B$52,MATCH(VALUE(LEFT(K78,FIND("/",K78)-1)),cal!$A$2:$A$52,0))+IF(VALUE(LEFT(MID(K78,FIND("/",K78)+1,20),FIND("/",MID(K78,FIND("/",K78)+1,20))-1))&lt;=6,(VALUE(LEFT(MID(K78,FIND("/",K78)+1,20),FIND("/",MID(K78,FIND("/",K78)+1,20))-1))-1)*31,186+(VALUE(LEFT(MID(K78,FIND("/",K78)+1,20),FIND("/",MID(K78,FIND("/",K78)+1,20))-1))-7)*30)+VALUE(MID(MID(K78,FIND("/",K78)+1,20),FIND("/",MID(K78,FIND("/",K78)+1,20))+1,20))-1),"")))</f>
        <v/>
      </c>
    </row>
    <row r="79">
      <c r="A79" s="6">
        <f>IF(B79="","",ROW()-6)</f>
        <v/>
      </c>
      <c r="B79" s="7" t="n"/>
      <c r="C79" s="4" t="n"/>
      <c r="D79" s="8" t="n"/>
      <c r="E79" s="8" t="n"/>
      <c r="F79" s="8" t="n"/>
      <c r="G79" s="4" t="n"/>
      <c r="H79" s="4" t="n"/>
      <c r="I79" s="8" t="n"/>
      <c r="K79">
        <f>IF(ISNUMBER(B79),"",SUBSTITUTE(SUBSTITUTE(SUBSTITUTE(SUBSTITUTE(SUBSTITUTE(SUBSTITUTE(SUBSTITUTE(SUBSTITUTE(SUBSTITUTE(SUBSTITUTE(SUBSTITUTE(SUBSTITUTE(TRIM(B79&amp;""),"۰","0"),"۱","1"),"۲","2"),"۳","3"),"۴","4"),"۵","5"),"۶","6"),"۷","7"),"۸","8"),"۹","9"),"-","/"),".","/"))</f>
        <v/>
      </c>
      <c r="L79">
        <f>IF(B79="","",IF(ISNUMBER(B79),B79,IFERROR(IF(VALUE(LEFT(K79,FIND("/",K79)-1))&gt;1700,DATE(VALUE(LEFT(K79,FIND("/",K79)-1)),VALUE(LEFT(MID(K79,FIND("/",K79)+1,20),FIND("/",MID(K79,FIND("/",K79)+1,20))-1)),VALUE(MID(MID(K79,FIND("/",K79)+1,20),FIND("/",MID(K79,FIND("/",K79)+1,20))+1,20))),INDEX(cal!$B$2:$B$52,MATCH(VALUE(LEFT(K79,FIND("/",K79)-1)),cal!$A$2:$A$52,0))+IF(VALUE(LEFT(MID(K79,FIND("/",K79)+1,20),FIND("/",MID(K79,FIND("/",K79)+1,20))-1))&lt;=6,(VALUE(LEFT(MID(K79,FIND("/",K79)+1,20),FIND("/",MID(K79,FIND("/",K79)+1,20))-1))-1)*31,186+(VALUE(LEFT(MID(K79,FIND("/",K79)+1,20),FIND("/",MID(K79,FIND("/",K79)+1,20))-1))-7)*30)+VALUE(MID(MID(K79,FIND("/",K79)+1,20),FIND("/",MID(K79,FIND("/",K79)+1,20))+1,20))-1),"")))</f>
        <v/>
      </c>
    </row>
    <row r="80">
      <c r="A80" s="6">
        <f>IF(B80="","",ROW()-6)</f>
        <v/>
      </c>
      <c r="B80" s="7" t="n"/>
      <c r="C80" s="4" t="n"/>
      <c r="D80" s="8" t="n"/>
      <c r="E80" s="8" t="n"/>
      <c r="F80" s="8" t="n"/>
      <c r="G80" s="4" t="n"/>
      <c r="H80" s="4" t="n"/>
      <c r="I80" s="8" t="n"/>
      <c r="K80">
        <f>IF(ISNUMBER(B80),"",SUBSTITUTE(SUBSTITUTE(SUBSTITUTE(SUBSTITUTE(SUBSTITUTE(SUBSTITUTE(SUBSTITUTE(SUBSTITUTE(SUBSTITUTE(SUBSTITUTE(SUBSTITUTE(SUBSTITUTE(TRIM(B80&amp;""),"۰","0"),"۱","1"),"۲","2"),"۳","3"),"۴","4"),"۵","5"),"۶","6"),"۷","7"),"۸","8"),"۹","9"),"-","/"),".","/"))</f>
        <v/>
      </c>
      <c r="L80">
        <f>IF(B80="","",IF(ISNUMBER(B80),B80,IFERROR(IF(VALUE(LEFT(K80,FIND("/",K80)-1))&gt;1700,DATE(VALUE(LEFT(K80,FIND("/",K80)-1)),VALUE(LEFT(MID(K80,FIND("/",K80)+1,20),FIND("/",MID(K80,FIND("/",K80)+1,20))-1)),VALUE(MID(MID(K80,FIND("/",K80)+1,20),FIND("/",MID(K80,FIND("/",K80)+1,20))+1,20))),INDEX(cal!$B$2:$B$52,MATCH(VALUE(LEFT(K80,FIND("/",K80)-1)),cal!$A$2:$A$52,0))+IF(VALUE(LEFT(MID(K80,FIND("/",K80)+1,20),FIND("/",MID(K80,FIND("/",K80)+1,20))-1))&lt;=6,(VALUE(LEFT(MID(K80,FIND("/",K80)+1,20),FIND("/",MID(K80,FIND("/",K80)+1,20))-1))-1)*31,186+(VALUE(LEFT(MID(K80,FIND("/",K80)+1,20),FIND("/",MID(K80,FIND("/",K80)+1,20))-1))-7)*30)+VALUE(MID(MID(K80,FIND("/",K80)+1,20),FIND("/",MID(K80,FIND("/",K80)+1,20))+1,20))-1),"")))</f>
        <v/>
      </c>
    </row>
    <row r="81">
      <c r="A81" s="6">
        <f>IF(B81="","",ROW()-6)</f>
        <v/>
      </c>
      <c r="B81" s="7" t="n"/>
      <c r="C81" s="4" t="n"/>
      <c r="D81" s="8" t="n"/>
      <c r="E81" s="8" t="n"/>
      <c r="F81" s="8" t="n"/>
      <c r="G81" s="4" t="n"/>
      <c r="H81" s="4" t="n"/>
      <c r="I81" s="8" t="n"/>
      <c r="K81">
        <f>IF(ISNUMBER(B81),"",SUBSTITUTE(SUBSTITUTE(SUBSTITUTE(SUBSTITUTE(SUBSTITUTE(SUBSTITUTE(SUBSTITUTE(SUBSTITUTE(SUBSTITUTE(SUBSTITUTE(SUBSTITUTE(SUBSTITUTE(TRIM(B81&amp;""),"۰","0"),"۱","1"),"۲","2"),"۳","3"),"۴","4"),"۵","5"),"۶","6"),"۷","7"),"۸","8"),"۹","9"),"-","/"),".","/"))</f>
        <v/>
      </c>
      <c r="L81">
        <f>IF(B81="","",IF(ISNUMBER(B81),B81,IFERROR(IF(VALUE(LEFT(K81,FIND("/",K81)-1))&gt;1700,DATE(VALUE(LEFT(K81,FIND("/",K81)-1)),VALUE(LEFT(MID(K81,FIND("/",K81)+1,20),FIND("/",MID(K81,FIND("/",K81)+1,20))-1)),VALUE(MID(MID(K81,FIND("/",K81)+1,20),FIND("/",MID(K81,FIND("/",K81)+1,20))+1,20))),INDEX(cal!$B$2:$B$52,MATCH(VALUE(LEFT(K81,FIND("/",K81)-1)),cal!$A$2:$A$52,0))+IF(VALUE(LEFT(MID(K81,FIND("/",K81)+1,20),FIND("/",MID(K81,FIND("/",K81)+1,20))-1))&lt;=6,(VALUE(LEFT(MID(K81,FIND("/",K81)+1,20),FIND("/",MID(K81,FIND("/",K81)+1,20))-1))-1)*31,186+(VALUE(LEFT(MID(K81,FIND("/",K81)+1,20),FIND("/",MID(K81,FIND("/",K81)+1,20))-1))-7)*30)+VALUE(MID(MID(K81,FIND("/",K81)+1,20),FIND("/",MID(K81,FIND("/",K81)+1,20))+1,20))-1),"")))</f>
        <v/>
      </c>
    </row>
    <row r="82">
      <c r="A82" s="6">
        <f>IF(B82="","",ROW()-6)</f>
        <v/>
      </c>
      <c r="B82" s="7" t="n"/>
      <c r="C82" s="4" t="n"/>
      <c r="D82" s="8" t="n"/>
      <c r="E82" s="8" t="n"/>
      <c r="F82" s="8" t="n"/>
      <c r="G82" s="4" t="n"/>
      <c r="H82" s="4" t="n"/>
      <c r="I82" s="8" t="n"/>
      <c r="K82">
        <f>IF(ISNUMBER(B82),"",SUBSTITUTE(SUBSTITUTE(SUBSTITUTE(SUBSTITUTE(SUBSTITUTE(SUBSTITUTE(SUBSTITUTE(SUBSTITUTE(SUBSTITUTE(SUBSTITUTE(SUBSTITUTE(SUBSTITUTE(TRIM(B82&amp;""),"۰","0"),"۱","1"),"۲","2"),"۳","3"),"۴","4"),"۵","5"),"۶","6"),"۷","7"),"۸","8"),"۹","9"),"-","/"),".","/"))</f>
        <v/>
      </c>
      <c r="L82">
        <f>IF(B82="","",IF(ISNUMBER(B82),B82,IFERROR(IF(VALUE(LEFT(K82,FIND("/",K82)-1))&gt;1700,DATE(VALUE(LEFT(K82,FIND("/",K82)-1)),VALUE(LEFT(MID(K82,FIND("/",K82)+1,20),FIND("/",MID(K82,FIND("/",K82)+1,20))-1)),VALUE(MID(MID(K82,FIND("/",K82)+1,20),FIND("/",MID(K82,FIND("/",K82)+1,20))+1,20))),INDEX(cal!$B$2:$B$52,MATCH(VALUE(LEFT(K82,FIND("/",K82)-1)),cal!$A$2:$A$52,0))+IF(VALUE(LEFT(MID(K82,FIND("/",K82)+1,20),FIND("/",MID(K82,FIND("/",K82)+1,20))-1))&lt;=6,(VALUE(LEFT(MID(K82,FIND("/",K82)+1,20),FIND("/",MID(K82,FIND("/",K82)+1,20))-1))-1)*31,186+(VALUE(LEFT(MID(K82,FIND("/",K82)+1,20),FIND("/",MID(K82,FIND("/",K82)+1,20))-1))-7)*30)+VALUE(MID(MID(K82,FIND("/",K82)+1,20),FIND("/",MID(K82,FIND("/",K82)+1,20))+1,20))-1),"")))</f>
        <v/>
      </c>
    </row>
    <row r="83">
      <c r="A83" s="6">
        <f>IF(B83="","",ROW()-6)</f>
        <v/>
      </c>
      <c r="B83" s="7" t="n"/>
      <c r="C83" s="4" t="n"/>
      <c r="D83" s="8" t="n"/>
      <c r="E83" s="8" t="n"/>
      <c r="F83" s="8" t="n"/>
      <c r="G83" s="4" t="n"/>
      <c r="H83" s="4" t="n"/>
      <c r="I83" s="8" t="n"/>
      <c r="K83">
        <f>IF(ISNUMBER(B83),"",SUBSTITUTE(SUBSTITUTE(SUBSTITUTE(SUBSTITUTE(SUBSTITUTE(SUBSTITUTE(SUBSTITUTE(SUBSTITUTE(SUBSTITUTE(SUBSTITUTE(SUBSTITUTE(SUBSTITUTE(TRIM(B83&amp;""),"۰","0"),"۱","1"),"۲","2"),"۳","3"),"۴","4"),"۵","5"),"۶","6"),"۷","7"),"۸","8"),"۹","9"),"-","/"),".","/"))</f>
        <v/>
      </c>
      <c r="L83">
        <f>IF(B83="","",IF(ISNUMBER(B83),B83,IFERROR(IF(VALUE(LEFT(K83,FIND("/",K83)-1))&gt;1700,DATE(VALUE(LEFT(K83,FIND("/",K83)-1)),VALUE(LEFT(MID(K83,FIND("/",K83)+1,20),FIND("/",MID(K83,FIND("/",K83)+1,20))-1)),VALUE(MID(MID(K83,FIND("/",K83)+1,20),FIND("/",MID(K83,FIND("/",K83)+1,20))+1,20))),INDEX(cal!$B$2:$B$52,MATCH(VALUE(LEFT(K83,FIND("/",K83)-1)),cal!$A$2:$A$52,0))+IF(VALUE(LEFT(MID(K83,FIND("/",K83)+1,20),FIND("/",MID(K83,FIND("/",K83)+1,20))-1))&lt;=6,(VALUE(LEFT(MID(K83,FIND("/",K83)+1,20),FIND("/",MID(K83,FIND("/",K83)+1,20))-1))-1)*31,186+(VALUE(LEFT(MID(K83,FIND("/",K83)+1,20),FIND("/",MID(K83,FIND("/",K83)+1,20))-1))-7)*30)+VALUE(MID(MID(K83,FIND("/",K83)+1,20),FIND("/",MID(K83,FIND("/",K83)+1,20))+1,20))-1),"")))</f>
        <v/>
      </c>
    </row>
    <row r="84">
      <c r="A84" s="6">
        <f>IF(B84="","",ROW()-6)</f>
        <v/>
      </c>
      <c r="B84" s="7" t="n"/>
      <c r="C84" s="4" t="n"/>
      <c r="D84" s="8" t="n"/>
      <c r="E84" s="8" t="n"/>
      <c r="F84" s="8" t="n"/>
      <c r="G84" s="4" t="n"/>
      <c r="H84" s="4" t="n"/>
      <c r="I84" s="8" t="n"/>
      <c r="K84">
        <f>IF(ISNUMBER(B84),"",SUBSTITUTE(SUBSTITUTE(SUBSTITUTE(SUBSTITUTE(SUBSTITUTE(SUBSTITUTE(SUBSTITUTE(SUBSTITUTE(SUBSTITUTE(SUBSTITUTE(SUBSTITUTE(SUBSTITUTE(TRIM(B84&amp;""),"۰","0"),"۱","1"),"۲","2"),"۳","3"),"۴","4"),"۵","5"),"۶","6"),"۷","7"),"۸","8"),"۹","9"),"-","/"),".","/"))</f>
        <v/>
      </c>
      <c r="L84">
        <f>IF(B84="","",IF(ISNUMBER(B84),B84,IFERROR(IF(VALUE(LEFT(K84,FIND("/",K84)-1))&gt;1700,DATE(VALUE(LEFT(K84,FIND("/",K84)-1)),VALUE(LEFT(MID(K84,FIND("/",K84)+1,20),FIND("/",MID(K84,FIND("/",K84)+1,20))-1)),VALUE(MID(MID(K84,FIND("/",K84)+1,20),FIND("/",MID(K84,FIND("/",K84)+1,20))+1,20))),INDEX(cal!$B$2:$B$52,MATCH(VALUE(LEFT(K84,FIND("/",K84)-1)),cal!$A$2:$A$52,0))+IF(VALUE(LEFT(MID(K84,FIND("/",K84)+1,20),FIND("/",MID(K84,FIND("/",K84)+1,20))-1))&lt;=6,(VALUE(LEFT(MID(K84,FIND("/",K84)+1,20),FIND("/",MID(K84,FIND("/",K84)+1,20))-1))-1)*31,186+(VALUE(LEFT(MID(K84,FIND("/",K84)+1,20),FIND("/",MID(K84,FIND("/",K84)+1,20))-1))-7)*30)+VALUE(MID(MID(K84,FIND("/",K84)+1,20),FIND("/",MID(K84,FIND("/",K84)+1,20))+1,20))-1),"")))</f>
        <v/>
      </c>
    </row>
    <row r="85">
      <c r="A85" s="6">
        <f>IF(B85="","",ROW()-6)</f>
        <v/>
      </c>
      <c r="B85" s="7" t="n"/>
      <c r="C85" s="4" t="n"/>
      <c r="D85" s="8" t="n"/>
      <c r="E85" s="8" t="n"/>
      <c r="F85" s="8" t="n"/>
      <c r="G85" s="4" t="n"/>
      <c r="H85" s="4" t="n"/>
      <c r="I85" s="8" t="n"/>
      <c r="K85">
        <f>IF(ISNUMBER(B85),"",SUBSTITUTE(SUBSTITUTE(SUBSTITUTE(SUBSTITUTE(SUBSTITUTE(SUBSTITUTE(SUBSTITUTE(SUBSTITUTE(SUBSTITUTE(SUBSTITUTE(SUBSTITUTE(SUBSTITUTE(TRIM(B85&amp;""),"۰","0"),"۱","1"),"۲","2"),"۳","3"),"۴","4"),"۵","5"),"۶","6"),"۷","7"),"۸","8"),"۹","9"),"-","/"),".","/"))</f>
        <v/>
      </c>
      <c r="L85">
        <f>IF(B85="","",IF(ISNUMBER(B85),B85,IFERROR(IF(VALUE(LEFT(K85,FIND("/",K85)-1))&gt;1700,DATE(VALUE(LEFT(K85,FIND("/",K85)-1)),VALUE(LEFT(MID(K85,FIND("/",K85)+1,20),FIND("/",MID(K85,FIND("/",K85)+1,20))-1)),VALUE(MID(MID(K85,FIND("/",K85)+1,20),FIND("/",MID(K85,FIND("/",K85)+1,20))+1,20))),INDEX(cal!$B$2:$B$52,MATCH(VALUE(LEFT(K85,FIND("/",K85)-1)),cal!$A$2:$A$52,0))+IF(VALUE(LEFT(MID(K85,FIND("/",K85)+1,20),FIND("/",MID(K85,FIND("/",K85)+1,20))-1))&lt;=6,(VALUE(LEFT(MID(K85,FIND("/",K85)+1,20),FIND("/",MID(K85,FIND("/",K85)+1,20))-1))-1)*31,186+(VALUE(LEFT(MID(K85,FIND("/",K85)+1,20),FIND("/",MID(K85,FIND("/",K85)+1,20))-1))-7)*30)+VALUE(MID(MID(K85,FIND("/",K85)+1,20),FIND("/",MID(K85,FIND("/",K85)+1,20))+1,20))-1),"")))</f>
        <v/>
      </c>
    </row>
    <row r="86">
      <c r="A86" s="6">
        <f>IF(B86="","",ROW()-6)</f>
        <v/>
      </c>
      <c r="B86" s="7" t="n"/>
      <c r="C86" s="4" t="n"/>
      <c r="D86" s="8" t="n"/>
      <c r="E86" s="8" t="n"/>
      <c r="F86" s="8" t="n"/>
      <c r="G86" s="4" t="n"/>
      <c r="H86" s="4" t="n"/>
      <c r="I86" s="8" t="n"/>
      <c r="K86">
        <f>IF(ISNUMBER(B86),"",SUBSTITUTE(SUBSTITUTE(SUBSTITUTE(SUBSTITUTE(SUBSTITUTE(SUBSTITUTE(SUBSTITUTE(SUBSTITUTE(SUBSTITUTE(SUBSTITUTE(SUBSTITUTE(SUBSTITUTE(TRIM(B86&amp;""),"۰","0"),"۱","1"),"۲","2"),"۳","3"),"۴","4"),"۵","5"),"۶","6"),"۷","7"),"۸","8"),"۹","9"),"-","/"),".","/"))</f>
        <v/>
      </c>
      <c r="L86">
        <f>IF(B86="","",IF(ISNUMBER(B86),B86,IFERROR(IF(VALUE(LEFT(K86,FIND("/",K86)-1))&gt;1700,DATE(VALUE(LEFT(K86,FIND("/",K86)-1)),VALUE(LEFT(MID(K86,FIND("/",K86)+1,20),FIND("/",MID(K86,FIND("/",K86)+1,20))-1)),VALUE(MID(MID(K86,FIND("/",K86)+1,20),FIND("/",MID(K86,FIND("/",K86)+1,20))+1,20))),INDEX(cal!$B$2:$B$52,MATCH(VALUE(LEFT(K86,FIND("/",K86)-1)),cal!$A$2:$A$52,0))+IF(VALUE(LEFT(MID(K86,FIND("/",K86)+1,20),FIND("/",MID(K86,FIND("/",K86)+1,20))-1))&lt;=6,(VALUE(LEFT(MID(K86,FIND("/",K86)+1,20),FIND("/",MID(K86,FIND("/",K86)+1,20))-1))-1)*31,186+(VALUE(LEFT(MID(K86,FIND("/",K86)+1,20),FIND("/",MID(K86,FIND("/",K86)+1,20))-1))-7)*30)+VALUE(MID(MID(K86,FIND("/",K86)+1,20),FIND("/",MID(K86,FIND("/",K86)+1,20))+1,20))-1),"")))</f>
        <v/>
      </c>
    </row>
    <row r="87">
      <c r="A87" s="6">
        <f>IF(B87="","",ROW()-6)</f>
        <v/>
      </c>
      <c r="B87" s="7" t="n"/>
      <c r="C87" s="4" t="n"/>
      <c r="D87" s="8" t="n"/>
      <c r="E87" s="8" t="n"/>
      <c r="F87" s="8" t="n"/>
      <c r="G87" s="4" t="n"/>
      <c r="H87" s="4" t="n"/>
      <c r="I87" s="8" t="n"/>
      <c r="K87">
        <f>IF(ISNUMBER(B87),"",SUBSTITUTE(SUBSTITUTE(SUBSTITUTE(SUBSTITUTE(SUBSTITUTE(SUBSTITUTE(SUBSTITUTE(SUBSTITUTE(SUBSTITUTE(SUBSTITUTE(SUBSTITUTE(SUBSTITUTE(TRIM(B87&amp;""),"۰","0"),"۱","1"),"۲","2"),"۳","3"),"۴","4"),"۵","5"),"۶","6"),"۷","7"),"۸","8"),"۹","9"),"-","/"),".","/"))</f>
        <v/>
      </c>
      <c r="L87">
        <f>IF(B87="","",IF(ISNUMBER(B87),B87,IFERROR(IF(VALUE(LEFT(K87,FIND("/",K87)-1))&gt;1700,DATE(VALUE(LEFT(K87,FIND("/",K87)-1)),VALUE(LEFT(MID(K87,FIND("/",K87)+1,20),FIND("/",MID(K87,FIND("/",K87)+1,20))-1)),VALUE(MID(MID(K87,FIND("/",K87)+1,20),FIND("/",MID(K87,FIND("/",K87)+1,20))+1,20))),INDEX(cal!$B$2:$B$52,MATCH(VALUE(LEFT(K87,FIND("/",K87)-1)),cal!$A$2:$A$52,0))+IF(VALUE(LEFT(MID(K87,FIND("/",K87)+1,20),FIND("/",MID(K87,FIND("/",K87)+1,20))-1))&lt;=6,(VALUE(LEFT(MID(K87,FIND("/",K87)+1,20),FIND("/",MID(K87,FIND("/",K87)+1,20))-1))-1)*31,186+(VALUE(LEFT(MID(K87,FIND("/",K87)+1,20),FIND("/",MID(K87,FIND("/",K87)+1,20))-1))-7)*30)+VALUE(MID(MID(K87,FIND("/",K87)+1,20),FIND("/",MID(K87,FIND("/",K87)+1,20))+1,20))-1),"")))</f>
        <v/>
      </c>
    </row>
    <row r="88">
      <c r="A88" s="6">
        <f>IF(B88="","",ROW()-6)</f>
        <v/>
      </c>
      <c r="B88" s="7" t="n"/>
      <c r="C88" s="4" t="n"/>
      <c r="D88" s="8" t="n"/>
      <c r="E88" s="8" t="n"/>
      <c r="F88" s="8" t="n"/>
      <c r="G88" s="4" t="n"/>
      <c r="H88" s="4" t="n"/>
      <c r="I88" s="8" t="n"/>
      <c r="K88">
        <f>IF(ISNUMBER(B88),"",SUBSTITUTE(SUBSTITUTE(SUBSTITUTE(SUBSTITUTE(SUBSTITUTE(SUBSTITUTE(SUBSTITUTE(SUBSTITUTE(SUBSTITUTE(SUBSTITUTE(SUBSTITUTE(SUBSTITUTE(TRIM(B88&amp;""),"۰","0"),"۱","1"),"۲","2"),"۳","3"),"۴","4"),"۵","5"),"۶","6"),"۷","7"),"۸","8"),"۹","9"),"-","/"),".","/"))</f>
        <v/>
      </c>
      <c r="L88">
        <f>IF(B88="","",IF(ISNUMBER(B88),B88,IFERROR(IF(VALUE(LEFT(K88,FIND("/",K88)-1))&gt;1700,DATE(VALUE(LEFT(K88,FIND("/",K88)-1)),VALUE(LEFT(MID(K88,FIND("/",K88)+1,20),FIND("/",MID(K88,FIND("/",K88)+1,20))-1)),VALUE(MID(MID(K88,FIND("/",K88)+1,20),FIND("/",MID(K88,FIND("/",K88)+1,20))+1,20))),INDEX(cal!$B$2:$B$52,MATCH(VALUE(LEFT(K88,FIND("/",K88)-1)),cal!$A$2:$A$52,0))+IF(VALUE(LEFT(MID(K88,FIND("/",K88)+1,20),FIND("/",MID(K88,FIND("/",K88)+1,20))-1))&lt;=6,(VALUE(LEFT(MID(K88,FIND("/",K88)+1,20),FIND("/",MID(K88,FIND("/",K88)+1,20))-1))-1)*31,186+(VALUE(LEFT(MID(K88,FIND("/",K88)+1,20),FIND("/",MID(K88,FIND("/",K88)+1,20))-1))-7)*30)+VALUE(MID(MID(K88,FIND("/",K88)+1,20),FIND("/",MID(K88,FIND("/",K88)+1,20))+1,20))-1),"")))</f>
        <v/>
      </c>
    </row>
    <row r="89">
      <c r="A89" s="6">
        <f>IF(B89="","",ROW()-6)</f>
        <v/>
      </c>
      <c r="B89" s="7" t="n"/>
      <c r="C89" s="4" t="n"/>
      <c r="D89" s="8" t="n"/>
      <c r="E89" s="8" t="n"/>
      <c r="F89" s="8" t="n"/>
      <c r="G89" s="4" t="n"/>
      <c r="H89" s="4" t="n"/>
      <c r="I89" s="8" t="n"/>
      <c r="K89">
        <f>IF(ISNUMBER(B89),"",SUBSTITUTE(SUBSTITUTE(SUBSTITUTE(SUBSTITUTE(SUBSTITUTE(SUBSTITUTE(SUBSTITUTE(SUBSTITUTE(SUBSTITUTE(SUBSTITUTE(SUBSTITUTE(SUBSTITUTE(TRIM(B89&amp;""),"۰","0"),"۱","1"),"۲","2"),"۳","3"),"۴","4"),"۵","5"),"۶","6"),"۷","7"),"۸","8"),"۹","9"),"-","/"),".","/"))</f>
        <v/>
      </c>
      <c r="L89">
        <f>IF(B89="","",IF(ISNUMBER(B89),B89,IFERROR(IF(VALUE(LEFT(K89,FIND("/",K89)-1))&gt;1700,DATE(VALUE(LEFT(K89,FIND("/",K89)-1)),VALUE(LEFT(MID(K89,FIND("/",K89)+1,20),FIND("/",MID(K89,FIND("/",K89)+1,20))-1)),VALUE(MID(MID(K89,FIND("/",K89)+1,20),FIND("/",MID(K89,FIND("/",K89)+1,20))+1,20))),INDEX(cal!$B$2:$B$52,MATCH(VALUE(LEFT(K89,FIND("/",K89)-1)),cal!$A$2:$A$52,0))+IF(VALUE(LEFT(MID(K89,FIND("/",K89)+1,20),FIND("/",MID(K89,FIND("/",K89)+1,20))-1))&lt;=6,(VALUE(LEFT(MID(K89,FIND("/",K89)+1,20),FIND("/",MID(K89,FIND("/",K89)+1,20))-1))-1)*31,186+(VALUE(LEFT(MID(K89,FIND("/",K89)+1,20),FIND("/",MID(K89,FIND("/",K89)+1,20))-1))-7)*30)+VALUE(MID(MID(K89,FIND("/",K89)+1,20),FIND("/",MID(K89,FIND("/",K89)+1,20))+1,20))-1),"")))</f>
        <v/>
      </c>
    </row>
    <row r="90">
      <c r="A90" s="6">
        <f>IF(B90="","",ROW()-6)</f>
        <v/>
      </c>
      <c r="B90" s="7" t="n"/>
      <c r="C90" s="4" t="n"/>
      <c r="D90" s="8" t="n"/>
      <c r="E90" s="8" t="n"/>
      <c r="F90" s="8" t="n"/>
      <c r="G90" s="4" t="n"/>
      <c r="H90" s="4" t="n"/>
      <c r="I90" s="8" t="n"/>
      <c r="K90">
        <f>IF(ISNUMBER(B90),"",SUBSTITUTE(SUBSTITUTE(SUBSTITUTE(SUBSTITUTE(SUBSTITUTE(SUBSTITUTE(SUBSTITUTE(SUBSTITUTE(SUBSTITUTE(SUBSTITUTE(SUBSTITUTE(SUBSTITUTE(TRIM(B90&amp;""),"۰","0"),"۱","1"),"۲","2"),"۳","3"),"۴","4"),"۵","5"),"۶","6"),"۷","7"),"۸","8"),"۹","9"),"-","/"),".","/"))</f>
        <v/>
      </c>
      <c r="L90">
        <f>IF(B90="","",IF(ISNUMBER(B90),B90,IFERROR(IF(VALUE(LEFT(K90,FIND("/",K90)-1))&gt;1700,DATE(VALUE(LEFT(K90,FIND("/",K90)-1)),VALUE(LEFT(MID(K90,FIND("/",K90)+1,20),FIND("/",MID(K90,FIND("/",K90)+1,20))-1)),VALUE(MID(MID(K90,FIND("/",K90)+1,20),FIND("/",MID(K90,FIND("/",K90)+1,20))+1,20))),INDEX(cal!$B$2:$B$52,MATCH(VALUE(LEFT(K90,FIND("/",K90)-1)),cal!$A$2:$A$52,0))+IF(VALUE(LEFT(MID(K90,FIND("/",K90)+1,20),FIND("/",MID(K90,FIND("/",K90)+1,20))-1))&lt;=6,(VALUE(LEFT(MID(K90,FIND("/",K90)+1,20),FIND("/",MID(K90,FIND("/",K90)+1,20))-1))-1)*31,186+(VALUE(LEFT(MID(K90,FIND("/",K90)+1,20),FIND("/",MID(K90,FIND("/",K90)+1,20))-1))-7)*30)+VALUE(MID(MID(K90,FIND("/",K90)+1,20),FIND("/",MID(K90,FIND("/",K90)+1,20))+1,20))-1),"")))</f>
        <v/>
      </c>
    </row>
    <row r="91">
      <c r="A91" s="6">
        <f>IF(B91="","",ROW()-6)</f>
        <v/>
      </c>
      <c r="B91" s="7" t="n"/>
      <c r="C91" s="4" t="n"/>
      <c r="D91" s="8" t="n"/>
      <c r="E91" s="8" t="n"/>
      <c r="F91" s="8" t="n"/>
      <c r="G91" s="4" t="n"/>
      <c r="H91" s="4" t="n"/>
      <c r="I91" s="8" t="n"/>
      <c r="K91">
        <f>IF(ISNUMBER(B91),"",SUBSTITUTE(SUBSTITUTE(SUBSTITUTE(SUBSTITUTE(SUBSTITUTE(SUBSTITUTE(SUBSTITUTE(SUBSTITUTE(SUBSTITUTE(SUBSTITUTE(SUBSTITUTE(SUBSTITUTE(TRIM(B91&amp;""),"۰","0"),"۱","1"),"۲","2"),"۳","3"),"۴","4"),"۵","5"),"۶","6"),"۷","7"),"۸","8"),"۹","9"),"-","/"),".","/"))</f>
        <v/>
      </c>
      <c r="L91">
        <f>IF(B91="","",IF(ISNUMBER(B91),B91,IFERROR(IF(VALUE(LEFT(K91,FIND("/",K91)-1))&gt;1700,DATE(VALUE(LEFT(K91,FIND("/",K91)-1)),VALUE(LEFT(MID(K91,FIND("/",K91)+1,20),FIND("/",MID(K91,FIND("/",K91)+1,20))-1)),VALUE(MID(MID(K91,FIND("/",K91)+1,20),FIND("/",MID(K91,FIND("/",K91)+1,20))+1,20))),INDEX(cal!$B$2:$B$52,MATCH(VALUE(LEFT(K91,FIND("/",K91)-1)),cal!$A$2:$A$52,0))+IF(VALUE(LEFT(MID(K91,FIND("/",K91)+1,20),FIND("/",MID(K91,FIND("/",K91)+1,20))-1))&lt;=6,(VALUE(LEFT(MID(K91,FIND("/",K91)+1,20),FIND("/",MID(K91,FIND("/",K91)+1,20))-1))-1)*31,186+(VALUE(LEFT(MID(K91,FIND("/",K91)+1,20),FIND("/",MID(K91,FIND("/",K91)+1,20))-1))-7)*30)+VALUE(MID(MID(K91,FIND("/",K91)+1,20),FIND("/",MID(K91,FIND("/",K91)+1,20))+1,20))-1),"")))</f>
        <v/>
      </c>
    </row>
    <row r="92">
      <c r="A92" s="6">
        <f>IF(B92="","",ROW()-6)</f>
        <v/>
      </c>
      <c r="B92" s="7" t="n"/>
      <c r="C92" s="4" t="n"/>
      <c r="D92" s="8" t="n"/>
      <c r="E92" s="8" t="n"/>
      <c r="F92" s="8" t="n"/>
      <c r="G92" s="4" t="n"/>
      <c r="H92" s="4" t="n"/>
      <c r="I92" s="8" t="n"/>
      <c r="K92">
        <f>IF(ISNUMBER(B92),"",SUBSTITUTE(SUBSTITUTE(SUBSTITUTE(SUBSTITUTE(SUBSTITUTE(SUBSTITUTE(SUBSTITUTE(SUBSTITUTE(SUBSTITUTE(SUBSTITUTE(SUBSTITUTE(SUBSTITUTE(TRIM(B92&amp;""),"۰","0"),"۱","1"),"۲","2"),"۳","3"),"۴","4"),"۵","5"),"۶","6"),"۷","7"),"۸","8"),"۹","9"),"-","/"),".","/"))</f>
        <v/>
      </c>
      <c r="L92">
        <f>IF(B92="","",IF(ISNUMBER(B92),B92,IFERROR(IF(VALUE(LEFT(K92,FIND("/",K92)-1))&gt;1700,DATE(VALUE(LEFT(K92,FIND("/",K92)-1)),VALUE(LEFT(MID(K92,FIND("/",K92)+1,20),FIND("/",MID(K92,FIND("/",K92)+1,20))-1)),VALUE(MID(MID(K92,FIND("/",K92)+1,20),FIND("/",MID(K92,FIND("/",K92)+1,20))+1,20))),INDEX(cal!$B$2:$B$52,MATCH(VALUE(LEFT(K92,FIND("/",K92)-1)),cal!$A$2:$A$52,0))+IF(VALUE(LEFT(MID(K92,FIND("/",K92)+1,20),FIND("/",MID(K92,FIND("/",K92)+1,20))-1))&lt;=6,(VALUE(LEFT(MID(K92,FIND("/",K92)+1,20),FIND("/",MID(K92,FIND("/",K92)+1,20))-1))-1)*31,186+(VALUE(LEFT(MID(K92,FIND("/",K92)+1,20),FIND("/",MID(K92,FIND("/",K92)+1,20))-1))-7)*30)+VALUE(MID(MID(K92,FIND("/",K92)+1,20),FIND("/",MID(K92,FIND("/",K92)+1,20))+1,20))-1),"")))</f>
        <v/>
      </c>
    </row>
    <row r="93">
      <c r="A93" s="6">
        <f>IF(B93="","",ROW()-6)</f>
        <v/>
      </c>
      <c r="B93" s="7" t="n"/>
      <c r="C93" s="4" t="n"/>
      <c r="D93" s="8" t="n"/>
      <c r="E93" s="8" t="n"/>
      <c r="F93" s="8" t="n"/>
      <c r="G93" s="4" t="n"/>
      <c r="H93" s="4" t="n"/>
      <c r="I93" s="8" t="n"/>
      <c r="K93">
        <f>IF(ISNUMBER(B93),"",SUBSTITUTE(SUBSTITUTE(SUBSTITUTE(SUBSTITUTE(SUBSTITUTE(SUBSTITUTE(SUBSTITUTE(SUBSTITUTE(SUBSTITUTE(SUBSTITUTE(SUBSTITUTE(SUBSTITUTE(TRIM(B93&amp;""),"۰","0"),"۱","1"),"۲","2"),"۳","3"),"۴","4"),"۵","5"),"۶","6"),"۷","7"),"۸","8"),"۹","9"),"-","/"),".","/"))</f>
        <v/>
      </c>
      <c r="L93">
        <f>IF(B93="","",IF(ISNUMBER(B93),B93,IFERROR(IF(VALUE(LEFT(K93,FIND("/",K93)-1))&gt;1700,DATE(VALUE(LEFT(K93,FIND("/",K93)-1)),VALUE(LEFT(MID(K93,FIND("/",K93)+1,20),FIND("/",MID(K93,FIND("/",K93)+1,20))-1)),VALUE(MID(MID(K93,FIND("/",K93)+1,20),FIND("/",MID(K93,FIND("/",K93)+1,20))+1,20))),INDEX(cal!$B$2:$B$52,MATCH(VALUE(LEFT(K93,FIND("/",K93)-1)),cal!$A$2:$A$52,0))+IF(VALUE(LEFT(MID(K93,FIND("/",K93)+1,20),FIND("/",MID(K93,FIND("/",K93)+1,20))-1))&lt;=6,(VALUE(LEFT(MID(K93,FIND("/",K93)+1,20),FIND("/",MID(K93,FIND("/",K93)+1,20))-1))-1)*31,186+(VALUE(LEFT(MID(K93,FIND("/",K93)+1,20),FIND("/",MID(K93,FIND("/",K93)+1,20))-1))-7)*30)+VALUE(MID(MID(K93,FIND("/",K93)+1,20),FIND("/",MID(K93,FIND("/",K93)+1,20))+1,20))-1),"")))</f>
        <v/>
      </c>
    </row>
    <row r="94">
      <c r="A94" s="6">
        <f>IF(B94="","",ROW()-6)</f>
        <v/>
      </c>
      <c r="B94" s="7" t="n"/>
      <c r="C94" s="4" t="n"/>
      <c r="D94" s="8" t="n"/>
      <c r="E94" s="8" t="n"/>
      <c r="F94" s="8" t="n"/>
      <c r="G94" s="4" t="n"/>
      <c r="H94" s="4" t="n"/>
      <c r="I94" s="8" t="n"/>
      <c r="K94">
        <f>IF(ISNUMBER(B94),"",SUBSTITUTE(SUBSTITUTE(SUBSTITUTE(SUBSTITUTE(SUBSTITUTE(SUBSTITUTE(SUBSTITUTE(SUBSTITUTE(SUBSTITUTE(SUBSTITUTE(SUBSTITUTE(SUBSTITUTE(TRIM(B94&amp;""),"۰","0"),"۱","1"),"۲","2"),"۳","3"),"۴","4"),"۵","5"),"۶","6"),"۷","7"),"۸","8"),"۹","9"),"-","/"),".","/"))</f>
        <v/>
      </c>
      <c r="L94">
        <f>IF(B94="","",IF(ISNUMBER(B94),B94,IFERROR(IF(VALUE(LEFT(K94,FIND("/",K94)-1))&gt;1700,DATE(VALUE(LEFT(K94,FIND("/",K94)-1)),VALUE(LEFT(MID(K94,FIND("/",K94)+1,20),FIND("/",MID(K94,FIND("/",K94)+1,20))-1)),VALUE(MID(MID(K94,FIND("/",K94)+1,20),FIND("/",MID(K94,FIND("/",K94)+1,20))+1,20))),INDEX(cal!$B$2:$B$52,MATCH(VALUE(LEFT(K94,FIND("/",K94)-1)),cal!$A$2:$A$52,0))+IF(VALUE(LEFT(MID(K94,FIND("/",K94)+1,20),FIND("/",MID(K94,FIND("/",K94)+1,20))-1))&lt;=6,(VALUE(LEFT(MID(K94,FIND("/",K94)+1,20),FIND("/",MID(K94,FIND("/",K94)+1,20))-1))-1)*31,186+(VALUE(LEFT(MID(K94,FIND("/",K94)+1,20),FIND("/",MID(K94,FIND("/",K94)+1,20))-1))-7)*30)+VALUE(MID(MID(K94,FIND("/",K94)+1,20),FIND("/",MID(K94,FIND("/",K94)+1,20))+1,20))-1),"")))</f>
        <v/>
      </c>
    </row>
    <row r="95">
      <c r="A95" s="6">
        <f>IF(B95="","",ROW()-6)</f>
        <v/>
      </c>
      <c r="B95" s="7" t="n"/>
      <c r="C95" s="4" t="n"/>
      <c r="D95" s="8" t="n"/>
      <c r="E95" s="8" t="n"/>
      <c r="F95" s="8" t="n"/>
      <c r="G95" s="4" t="n"/>
      <c r="H95" s="4" t="n"/>
      <c r="I95" s="8" t="n"/>
      <c r="K95">
        <f>IF(ISNUMBER(B95),"",SUBSTITUTE(SUBSTITUTE(SUBSTITUTE(SUBSTITUTE(SUBSTITUTE(SUBSTITUTE(SUBSTITUTE(SUBSTITUTE(SUBSTITUTE(SUBSTITUTE(SUBSTITUTE(SUBSTITUTE(TRIM(B95&amp;""),"۰","0"),"۱","1"),"۲","2"),"۳","3"),"۴","4"),"۵","5"),"۶","6"),"۷","7"),"۸","8"),"۹","9"),"-","/"),".","/"))</f>
        <v/>
      </c>
      <c r="L95">
        <f>IF(B95="","",IF(ISNUMBER(B95),B95,IFERROR(IF(VALUE(LEFT(K95,FIND("/",K95)-1))&gt;1700,DATE(VALUE(LEFT(K95,FIND("/",K95)-1)),VALUE(LEFT(MID(K95,FIND("/",K95)+1,20),FIND("/",MID(K95,FIND("/",K95)+1,20))-1)),VALUE(MID(MID(K95,FIND("/",K95)+1,20),FIND("/",MID(K95,FIND("/",K95)+1,20))+1,20))),INDEX(cal!$B$2:$B$52,MATCH(VALUE(LEFT(K95,FIND("/",K95)-1)),cal!$A$2:$A$52,0))+IF(VALUE(LEFT(MID(K95,FIND("/",K95)+1,20),FIND("/",MID(K95,FIND("/",K95)+1,20))-1))&lt;=6,(VALUE(LEFT(MID(K95,FIND("/",K95)+1,20),FIND("/",MID(K95,FIND("/",K95)+1,20))-1))-1)*31,186+(VALUE(LEFT(MID(K95,FIND("/",K95)+1,20),FIND("/",MID(K95,FIND("/",K95)+1,20))-1))-7)*30)+VALUE(MID(MID(K95,FIND("/",K95)+1,20),FIND("/",MID(K95,FIND("/",K95)+1,20))+1,20))-1),"")))</f>
        <v/>
      </c>
    </row>
    <row r="96">
      <c r="A96" s="6">
        <f>IF(B96="","",ROW()-6)</f>
        <v/>
      </c>
      <c r="B96" s="7" t="n"/>
      <c r="C96" s="4" t="n"/>
      <c r="D96" s="8" t="n"/>
      <c r="E96" s="8" t="n"/>
      <c r="F96" s="8" t="n"/>
      <c r="G96" s="4" t="n"/>
      <c r="H96" s="4" t="n"/>
      <c r="I96" s="8" t="n"/>
      <c r="K96">
        <f>IF(ISNUMBER(B96),"",SUBSTITUTE(SUBSTITUTE(SUBSTITUTE(SUBSTITUTE(SUBSTITUTE(SUBSTITUTE(SUBSTITUTE(SUBSTITUTE(SUBSTITUTE(SUBSTITUTE(SUBSTITUTE(SUBSTITUTE(TRIM(B96&amp;""),"۰","0"),"۱","1"),"۲","2"),"۳","3"),"۴","4"),"۵","5"),"۶","6"),"۷","7"),"۸","8"),"۹","9"),"-","/"),".","/"))</f>
        <v/>
      </c>
      <c r="L96">
        <f>IF(B96="","",IF(ISNUMBER(B96),B96,IFERROR(IF(VALUE(LEFT(K96,FIND("/",K96)-1))&gt;1700,DATE(VALUE(LEFT(K96,FIND("/",K96)-1)),VALUE(LEFT(MID(K96,FIND("/",K96)+1,20),FIND("/",MID(K96,FIND("/",K96)+1,20))-1)),VALUE(MID(MID(K96,FIND("/",K96)+1,20),FIND("/",MID(K96,FIND("/",K96)+1,20))+1,20))),INDEX(cal!$B$2:$B$52,MATCH(VALUE(LEFT(K96,FIND("/",K96)-1)),cal!$A$2:$A$52,0))+IF(VALUE(LEFT(MID(K96,FIND("/",K96)+1,20),FIND("/",MID(K96,FIND("/",K96)+1,20))-1))&lt;=6,(VALUE(LEFT(MID(K96,FIND("/",K96)+1,20),FIND("/",MID(K96,FIND("/",K96)+1,20))-1))-1)*31,186+(VALUE(LEFT(MID(K96,FIND("/",K96)+1,20),FIND("/",MID(K96,FIND("/",K96)+1,20))-1))-7)*30)+VALUE(MID(MID(K96,FIND("/",K96)+1,20),FIND("/",MID(K96,FIND("/",K96)+1,20))+1,20))-1),"")))</f>
        <v/>
      </c>
    </row>
    <row r="97">
      <c r="A97" s="6">
        <f>IF(B97="","",ROW()-6)</f>
        <v/>
      </c>
      <c r="B97" s="7" t="n"/>
      <c r="C97" s="4" t="n"/>
      <c r="D97" s="8" t="n"/>
      <c r="E97" s="8" t="n"/>
      <c r="F97" s="8" t="n"/>
      <c r="G97" s="4" t="n"/>
      <c r="H97" s="4" t="n"/>
      <c r="I97" s="8" t="n"/>
      <c r="K97">
        <f>IF(ISNUMBER(B97),"",SUBSTITUTE(SUBSTITUTE(SUBSTITUTE(SUBSTITUTE(SUBSTITUTE(SUBSTITUTE(SUBSTITUTE(SUBSTITUTE(SUBSTITUTE(SUBSTITUTE(SUBSTITUTE(SUBSTITUTE(TRIM(B97&amp;""),"۰","0"),"۱","1"),"۲","2"),"۳","3"),"۴","4"),"۵","5"),"۶","6"),"۷","7"),"۸","8"),"۹","9"),"-","/"),".","/"))</f>
        <v/>
      </c>
      <c r="L97">
        <f>IF(B97="","",IF(ISNUMBER(B97),B97,IFERROR(IF(VALUE(LEFT(K97,FIND("/",K97)-1))&gt;1700,DATE(VALUE(LEFT(K97,FIND("/",K97)-1)),VALUE(LEFT(MID(K97,FIND("/",K97)+1,20),FIND("/",MID(K97,FIND("/",K97)+1,20))-1)),VALUE(MID(MID(K97,FIND("/",K97)+1,20),FIND("/",MID(K97,FIND("/",K97)+1,20))+1,20))),INDEX(cal!$B$2:$B$52,MATCH(VALUE(LEFT(K97,FIND("/",K97)-1)),cal!$A$2:$A$52,0))+IF(VALUE(LEFT(MID(K97,FIND("/",K97)+1,20),FIND("/",MID(K97,FIND("/",K97)+1,20))-1))&lt;=6,(VALUE(LEFT(MID(K97,FIND("/",K97)+1,20),FIND("/",MID(K97,FIND("/",K97)+1,20))-1))-1)*31,186+(VALUE(LEFT(MID(K97,FIND("/",K97)+1,20),FIND("/",MID(K97,FIND("/",K97)+1,20))-1))-7)*30)+VALUE(MID(MID(K97,FIND("/",K97)+1,20),FIND("/",MID(K97,FIND("/",K97)+1,20))+1,20))-1),"")))</f>
        <v/>
      </c>
    </row>
    <row r="98">
      <c r="A98" s="6">
        <f>IF(B98="","",ROW()-6)</f>
        <v/>
      </c>
      <c r="B98" s="7" t="n"/>
      <c r="C98" s="4" t="n"/>
      <c r="D98" s="8" t="n"/>
      <c r="E98" s="8" t="n"/>
      <c r="F98" s="8" t="n"/>
      <c r="G98" s="4" t="n"/>
      <c r="H98" s="4" t="n"/>
      <c r="I98" s="8" t="n"/>
      <c r="K98">
        <f>IF(ISNUMBER(B98),"",SUBSTITUTE(SUBSTITUTE(SUBSTITUTE(SUBSTITUTE(SUBSTITUTE(SUBSTITUTE(SUBSTITUTE(SUBSTITUTE(SUBSTITUTE(SUBSTITUTE(SUBSTITUTE(SUBSTITUTE(TRIM(B98&amp;""),"۰","0"),"۱","1"),"۲","2"),"۳","3"),"۴","4"),"۵","5"),"۶","6"),"۷","7"),"۸","8"),"۹","9"),"-","/"),".","/"))</f>
        <v/>
      </c>
      <c r="L98">
        <f>IF(B98="","",IF(ISNUMBER(B98),B98,IFERROR(IF(VALUE(LEFT(K98,FIND("/",K98)-1))&gt;1700,DATE(VALUE(LEFT(K98,FIND("/",K98)-1)),VALUE(LEFT(MID(K98,FIND("/",K98)+1,20),FIND("/",MID(K98,FIND("/",K98)+1,20))-1)),VALUE(MID(MID(K98,FIND("/",K98)+1,20),FIND("/",MID(K98,FIND("/",K98)+1,20))+1,20))),INDEX(cal!$B$2:$B$52,MATCH(VALUE(LEFT(K98,FIND("/",K98)-1)),cal!$A$2:$A$52,0))+IF(VALUE(LEFT(MID(K98,FIND("/",K98)+1,20),FIND("/",MID(K98,FIND("/",K98)+1,20))-1))&lt;=6,(VALUE(LEFT(MID(K98,FIND("/",K98)+1,20),FIND("/",MID(K98,FIND("/",K98)+1,20))-1))-1)*31,186+(VALUE(LEFT(MID(K98,FIND("/",K98)+1,20),FIND("/",MID(K98,FIND("/",K98)+1,20))-1))-7)*30)+VALUE(MID(MID(K98,FIND("/",K98)+1,20),FIND("/",MID(K98,FIND("/",K98)+1,20))+1,20))-1),"")))</f>
        <v/>
      </c>
    </row>
    <row r="99">
      <c r="A99" s="6">
        <f>IF(B99="","",ROW()-6)</f>
        <v/>
      </c>
      <c r="B99" s="7" t="n"/>
      <c r="C99" s="4" t="n"/>
      <c r="D99" s="8" t="n"/>
      <c r="E99" s="8" t="n"/>
      <c r="F99" s="8" t="n"/>
      <c r="G99" s="4" t="n"/>
      <c r="H99" s="4" t="n"/>
      <c r="I99" s="8" t="n"/>
      <c r="K99">
        <f>IF(ISNUMBER(B99),"",SUBSTITUTE(SUBSTITUTE(SUBSTITUTE(SUBSTITUTE(SUBSTITUTE(SUBSTITUTE(SUBSTITUTE(SUBSTITUTE(SUBSTITUTE(SUBSTITUTE(SUBSTITUTE(SUBSTITUTE(TRIM(B99&amp;""),"۰","0"),"۱","1"),"۲","2"),"۳","3"),"۴","4"),"۵","5"),"۶","6"),"۷","7"),"۸","8"),"۹","9"),"-","/"),".","/"))</f>
        <v/>
      </c>
      <c r="L99">
        <f>IF(B99="","",IF(ISNUMBER(B99),B99,IFERROR(IF(VALUE(LEFT(K99,FIND("/",K99)-1))&gt;1700,DATE(VALUE(LEFT(K99,FIND("/",K99)-1)),VALUE(LEFT(MID(K99,FIND("/",K99)+1,20),FIND("/",MID(K99,FIND("/",K99)+1,20))-1)),VALUE(MID(MID(K99,FIND("/",K99)+1,20),FIND("/",MID(K99,FIND("/",K99)+1,20))+1,20))),INDEX(cal!$B$2:$B$52,MATCH(VALUE(LEFT(K99,FIND("/",K99)-1)),cal!$A$2:$A$52,0))+IF(VALUE(LEFT(MID(K99,FIND("/",K99)+1,20),FIND("/",MID(K99,FIND("/",K99)+1,20))-1))&lt;=6,(VALUE(LEFT(MID(K99,FIND("/",K99)+1,20),FIND("/",MID(K99,FIND("/",K99)+1,20))-1))-1)*31,186+(VALUE(LEFT(MID(K99,FIND("/",K99)+1,20),FIND("/",MID(K99,FIND("/",K99)+1,20))-1))-7)*30)+VALUE(MID(MID(K99,FIND("/",K99)+1,20),FIND("/",MID(K99,FIND("/",K99)+1,20))+1,20))-1),"")))</f>
        <v/>
      </c>
    </row>
    <row r="100">
      <c r="A100" s="6">
        <f>IF(B100="","",ROW()-6)</f>
        <v/>
      </c>
      <c r="B100" s="7" t="n"/>
      <c r="C100" s="4" t="n"/>
      <c r="D100" s="8" t="n"/>
      <c r="E100" s="8" t="n"/>
      <c r="F100" s="8" t="n"/>
      <c r="G100" s="4" t="n"/>
      <c r="H100" s="4" t="n"/>
      <c r="I100" s="8" t="n"/>
      <c r="K100">
        <f>IF(ISNUMBER(B100),"",SUBSTITUTE(SUBSTITUTE(SUBSTITUTE(SUBSTITUTE(SUBSTITUTE(SUBSTITUTE(SUBSTITUTE(SUBSTITUTE(SUBSTITUTE(SUBSTITUTE(SUBSTITUTE(SUBSTITUTE(TRIM(B100&amp;""),"۰","0"),"۱","1"),"۲","2"),"۳","3"),"۴","4"),"۵","5"),"۶","6"),"۷","7"),"۸","8"),"۹","9"),"-","/"),".","/"))</f>
        <v/>
      </c>
      <c r="L100">
        <f>IF(B100="","",IF(ISNUMBER(B100),B100,IFERROR(IF(VALUE(LEFT(K100,FIND("/",K100)-1))&gt;1700,DATE(VALUE(LEFT(K100,FIND("/",K100)-1)),VALUE(LEFT(MID(K100,FIND("/",K100)+1,20),FIND("/",MID(K100,FIND("/",K100)+1,20))-1)),VALUE(MID(MID(K100,FIND("/",K100)+1,20),FIND("/",MID(K100,FIND("/",K100)+1,20))+1,20))),INDEX(cal!$B$2:$B$52,MATCH(VALUE(LEFT(K100,FIND("/",K100)-1)),cal!$A$2:$A$52,0))+IF(VALUE(LEFT(MID(K100,FIND("/",K100)+1,20),FIND("/",MID(K100,FIND("/",K100)+1,20))-1))&lt;=6,(VALUE(LEFT(MID(K100,FIND("/",K100)+1,20),FIND("/",MID(K100,FIND("/",K100)+1,20))-1))-1)*31,186+(VALUE(LEFT(MID(K100,FIND("/",K100)+1,20),FIND("/",MID(K100,FIND("/",K100)+1,20))-1))-7)*30)+VALUE(MID(MID(K100,FIND("/",K100)+1,20),FIND("/",MID(K100,FIND("/",K100)+1,20))+1,20))-1),"")))</f>
        <v/>
      </c>
    </row>
    <row r="101">
      <c r="A101" s="6">
        <f>IF(B101="","",ROW()-6)</f>
        <v/>
      </c>
      <c r="B101" s="7" t="n"/>
      <c r="C101" s="4" t="n"/>
      <c r="D101" s="8" t="n"/>
      <c r="E101" s="8" t="n"/>
      <c r="F101" s="8" t="n"/>
      <c r="G101" s="4" t="n"/>
      <c r="H101" s="4" t="n"/>
      <c r="I101" s="8" t="n"/>
      <c r="K101">
        <f>IF(ISNUMBER(B101),"",SUBSTITUTE(SUBSTITUTE(SUBSTITUTE(SUBSTITUTE(SUBSTITUTE(SUBSTITUTE(SUBSTITUTE(SUBSTITUTE(SUBSTITUTE(SUBSTITUTE(SUBSTITUTE(SUBSTITUTE(TRIM(B101&amp;""),"۰","0"),"۱","1"),"۲","2"),"۳","3"),"۴","4"),"۵","5"),"۶","6"),"۷","7"),"۸","8"),"۹","9"),"-","/"),".","/"))</f>
        <v/>
      </c>
      <c r="L101">
        <f>IF(B101="","",IF(ISNUMBER(B101),B101,IFERROR(IF(VALUE(LEFT(K101,FIND("/",K101)-1))&gt;1700,DATE(VALUE(LEFT(K101,FIND("/",K101)-1)),VALUE(LEFT(MID(K101,FIND("/",K101)+1,20),FIND("/",MID(K101,FIND("/",K101)+1,20))-1)),VALUE(MID(MID(K101,FIND("/",K101)+1,20),FIND("/",MID(K101,FIND("/",K101)+1,20))+1,20))),INDEX(cal!$B$2:$B$52,MATCH(VALUE(LEFT(K101,FIND("/",K101)-1)),cal!$A$2:$A$52,0))+IF(VALUE(LEFT(MID(K101,FIND("/",K101)+1,20),FIND("/",MID(K101,FIND("/",K101)+1,20))-1))&lt;=6,(VALUE(LEFT(MID(K101,FIND("/",K101)+1,20),FIND("/",MID(K101,FIND("/",K101)+1,20))-1))-1)*31,186+(VALUE(LEFT(MID(K101,FIND("/",K101)+1,20),FIND("/",MID(K101,FIND("/",K101)+1,20))-1))-7)*30)+VALUE(MID(MID(K101,FIND("/",K101)+1,20),FIND("/",MID(K101,FIND("/",K101)+1,20))+1,20))-1),"")))</f>
        <v/>
      </c>
    </row>
    <row r="102">
      <c r="A102" s="6">
        <f>IF(B102="","",ROW()-6)</f>
        <v/>
      </c>
      <c r="B102" s="7" t="n"/>
      <c r="C102" s="4" t="n"/>
      <c r="D102" s="8" t="n"/>
      <c r="E102" s="8" t="n"/>
      <c r="F102" s="8" t="n"/>
      <c r="G102" s="4" t="n"/>
      <c r="H102" s="4" t="n"/>
      <c r="I102" s="8" t="n"/>
      <c r="K102">
        <f>IF(ISNUMBER(B102),"",SUBSTITUTE(SUBSTITUTE(SUBSTITUTE(SUBSTITUTE(SUBSTITUTE(SUBSTITUTE(SUBSTITUTE(SUBSTITUTE(SUBSTITUTE(SUBSTITUTE(SUBSTITUTE(SUBSTITUTE(TRIM(B102&amp;""),"۰","0"),"۱","1"),"۲","2"),"۳","3"),"۴","4"),"۵","5"),"۶","6"),"۷","7"),"۸","8"),"۹","9"),"-","/"),".","/"))</f>
        <v/>
      </c>
      <c r="L102">
        <f>IF(B102="","",IF(ISNUMBER(B102),B102,IFERROR(IF(VALUE(LEFT(K102,FIND("/",K102)-1))&gt;1700,DATE(VALUE(LEFT(K102,FIND("/",K102)-1)),VALUE(LEFT(MID(K102,FIND("/",K102)+1,20),FIND("/",MID(K102,FIND("/",K102)+1,20))-1)),VALUE(MID(MID(K102,FIND("/",K102)+1,20),FIND("/",MID(K102,FIND("/",K102)+1,20))+1,20))),INDEX(cal!$B$2:$B$52,MATCH(VALUE(LEFT(K102,FIND("/",K102)-1)),cal!$A$2:$A$52,0))+IF(VALUE(LEFT(MID(K102,FIND("/",K102)+1,20),FIND("/",MID(K102,FIND("/",K102)+1,20))-1))&lt;=6,(VALUE(LEFT(MID(K102,FIND("/",K102)+1,20),FIND("/",MID(K102,FIND("/",K102)+1,20))-1))-1)*31,186+(VALUE(LEFT(MID(K102,FIND("/",K102)+1,20),FIND("/",MID(K102,FIND("/",K102)+1,20))-1))-7)*30)+VALUE(MID(MID(K102,FIND("/",K102)+1,20),FIND("/",MID(K102,FIND("/",K102)+1,20))+1,20))-1),"")))</f>
        <v/>
      </c>
    </row>
    <row r="103">
      <c r="A103" s="6">
        <f>IF(B103="","",ROW()-6)</f>
        <v/>
      </c>
      <c r="B103" s="7" t="n"/>
      <c r="C103" s="4" t="n"/>
      <c r="D103" s="8" t="n"/>
      <c r="E103" s="8" t="n"/>
      <c r="F103" s="8" t="n"/>
      <c r="G103" s="4" t="n"/>
      <c r="H103" s="4" t="n"/>
      <c r="I103" s="8" t="n"/>
      <c r="K103">
        <f>IF(ISNUMBER(B103),"",SUBSTITUTE(SUBSTITUTE(SUBSTITUTE(SUBSTITUTE(SUBSTITUTE(SUBSTITUTE(SUBSTITUTE(SUBSTITUTE(SUBSTITUTE(SUBSTITUTE(SUBSTITUTE(SUBSTITUTE(TRIM(B103&amp;""),"۰","0"),"۱","1"),"۲","2"),"۳","3"),"۴","4"),"۵","5"),"۶","6"),"۷","7"),"۸","8"),"۹","9"),"-","/"),".","/"))</f>
        <v/>
      </c>
      <c r="L103">
        <f>IF(B103="","",IF(ISNUMBER(B103),B103,IFERROR(IF(VALUE(LEFT(K103,FIND("/",K103)-1))&gt;1700,DATE(VALUE(LEFT(K103,FIND("/",K103)-1)),VALUE(LEFT(MID(K103,FIND("/",K103)+1,20),FIND("/",MID(K103,FIND("/",K103)+1,20))-1)),VALUE(MID(MID(K103,FIND("/",K103)+1,20),FIND("/",MID(K103,FIND("/",K103)+1,20))+1,20))),INDEX(cal!$B$2:$B$52,MATCH(VALUE(LEFT(K103,FIND("/",K103)-1)),cal!$A$2:$A$52,0))+IF(VALUE(LEFT(MID(K103,FIND("/",K103)+1,20),FIND("/",MID(K103,FIND("/",K103)+1,20))-1))&lt;=6,(VALUE(LEFT(MID(K103,FIND("/",K103)+1,20),FIND("/",MID(K103,FIND("/",K103)+1,20))-1))-1)*31,186+(VALUE(LEFT(MID(K103,FIND("/",K103)+1,20),FIND("/",MID(K103,FIND("/",K103)+1,20))-1))-7)*30)+VALUE(MID(MID(K103,FIND("/",K103)+1,20),FIND("/",MID(K103,FIND("/",K103)+1,20))+1,20))-1),"")))</f>
        <v/>
      </c>
    </row>
    <row r="104">
      <c r="A104" s="6">
        <f>IF(B104="","",ROW()-6)</f>
        <v/>
      </c>
      <c r="B104" s="7" t="n"/>
      <c r="C104" s="4" t="n"/>
      <c r="D104" s="8" t="n"/>
      <c r="E104" s="8" t="n"/>
      <c r="F104" s="8" t="n"/>
      <c r="G104" s="4" t="n"/>
      <c r="H104" s="4" t="n"/>
      <c r="I104" s="8" t="n"/>
      <c r="K104">
        <f>IF(ISNUMBER(B104),"",SUBSTITUTE(SUBSTITUTE(SUBSTITUTE(SUBSTITUTE(SUBSTITUTE(SUBSTITUTE(SUBSTITUTE(SUBSTITUTE(SUBSTITUTE(SUBSTITUTE(SUBSTITUTE(SUBSTITUTE(TRIM(B104&amp;""),"۰","0"),"۱","1"),"۲","2"),"۳","3"),"۴","4"),"۵","5"),"۶","6"),"۷","7"),"۸","8"),"۹","9"),"-","/"),".","/"))</f>
        <v/>
      </c>
      <c r="L104">
        <f>IF(B104="","",IF(ISNUMBER(B104),B104,IFERROR(IF(VALUE(LEFT(K104,FIND("/",K104)-1))&gt;1700,DATE(VALUE(LEFT(K104,FIND("/",K104)-1)),VALUE(LEFT(MID(K104,FIND("/",K104)+1,20),FIND("/",MID(K104,FIND("/",K104)+1,20))-1)),VALUE(MID(MID(K104,FIND("/",K104)+1,20),FIND("/",MID(K104,FIND("/",K104)+1,20))+1,20))),INDEX(cal!$B$2:$B$52,MATCH(VALUE(LEFT(K104,FIND("/",K104)-1)),cal!$A$2:$A$52,0))+IF(VALUE(LEFT(MID(K104,FIND("/",K104)+1,20),FIND("/",MID(K104,FIND("/",K104)+1,20))-1))&lt;=6,(VALUE(LEFT(MID(K104,FIND("/",K104)+1,20),FIND("/",MID(K104,FIND("/",K104)+1,20))-1))-1)*31,186+(VALUE(LEFT(MID(K104,FIND("/",K104)+1,20),FIND("/",MID(K104,FIND("/",K104)+1,20))-1))-7)*30)+VALUE(MID(MID(K104,FIND("/",K104)+1,20),FIND("/",MID(K104,FIND("/",K104)+1,20))+1,20))-1),"")))</f>
        <v/>
      </c>
    </row>
    <row r="105">
      <c r="A105" s="6">
        <f>IF(B105="","",ROW()-6)</f>
        <v/>
      </c>
      <c r="B105" s="7" t="n"/>
      <c r="C105" s="4" t="n"/>
      <c r="D105" s="8" t="n"/>
      <c r="E105" s="8" t="n"/>
      <c r="F105" s="8" t="n"/>
      <c r="G105" s="4" t="n"/>
      <c r="H105" s="4" t="n"/>
      <c r="I105" s="8" t="n"/>
      <c r="K105">
        <f>IF(ISNUMBER(B105),"",SUBSTITUTE(SUBSTITUTE(SUBSTITUTE(SUBSTITUTE(SUBSTITUTE(SUBSTITUTE(SUBSTITUTE(SUBSTITUTE(SUBSTITUTE(SUBSTITUTE(SUBSTITUTE(SUBSTITUTE(TRIM(B105&amp;""),"۰","0"),"۱","1"),"۲","2"),"۳","3"),"۴","4"),"۵","5"),"۶","6"),"۷","7"),"۸","8"),"۹","9"),"-","/"),".","/"))</f>
        <v/>
      </c>
      <c r="L105">
        <f>IF(B105="","",IF(ISNUMBER(B105),B105,IFERROR(IF(VALUE(LEFT(K105,FIND("/",K105)-1))&gt;1700,DATE(VALUE(LEFT(K105,FIND("/",K105)-1)),VALUE(LEFT(MID(K105,FIND("/",K105)+1,20),FIND("/",MID(K105,FIND("/",K105)+1,20))-1)),VALUE(MID(MID(K105,FIND("/",K105)+1,20),FIND("/",MID(K105,FIND("/",K105)+1,20))+1,20))),INDEX(cal!$B$2:$B$52,MATCH(VALUE(LEFT(K105,FIND("/",K105)-1)),cal!$A$2:$A$52,0))+IF(VALUE(LEFT(MID(K105,FIND("/",K105)+1,20),FIND("/",MID(K105,FIND("/",K105)+1,20))-1))&lt;=6,(VALUE(LEFT(MID(K105,FIND("/",K105)+1,20),FIND("/",MID(K105,FIND("/",K105)+1,20))-1))-1)*31,186+(VALUE(LEFT(MID(K105,FIND("/",K105)+1,20),FIND("/",MID(K105,FIND("/",K105)+1,20))-1))-7)*30)+VALUE(MID(MID(K105,FIND("/",K105)+1,20),FIND("/",MID(K105,FIND("/",K105)+1,20))+1,20))-1),"")))</f>
        <v/>
      </c>
    </row>
    <row r="106">
      <c r="A106" s="6">
        <f>IF(B106="","",ROW()-6)</f>
        <v/>
      </c>
      <c r="B106" s="7" t="n"/>
      <c r="C106" s="4" t="n"/>
      <c r="D106" s="8" t="n"/>
      <c r="E106" s="8" t="n"/>
      <c r="F106" s="8" t="n"/>
      <c r="G106" s="4" t="n"/>
      <c r="H106" s="4" t="n"/>
      <c r="I106" s="8" t="n"/>
      <c r="K106">
        <f>IF(ISNUMBER(B106),"",SUBSTITUTE(SUBSTITUTE(SUBSTITUTE(SUBSTITUTE(SUBSTITUTE(SUBSTITUTE(SUBSTITUTE(SUBSTITUTE(SUBSTITUTE(SUBSTITUTE(SUBSTITUTE(SUBSTITUTE(TRIM(B106&amp;""),"۰","0"),"۱","1"),"۲","2"),"۳","3"),"۴","4"),"۵","5"),"۶","6"),"۷","7"),"۸","8"),"۹","9"),"-","/"),".","/"))</f>
        <v/>
      </c>
      <c r="L106">
        <f>IF(B106="","",IF(ISNUMBER(B106),B106,IFERROR(IF(VALUE(LEFT(K106,FIND("/",K106)-1))&gt;1700,DATE(VALUE(LEFT(K106,FIND("/",K106)-1)),VALUE(LEFT(MID(K106,FIND("/",K106)+1,20),FIND("/",MID(K106,FIND("/",K106)+1,20))-1)),VALUE(MID(MID(K106,FIND("/",K106)+1,20),FIND("/",MID(K106,FIND("/",K106)+1,20))+1,20))),INDEX(cal!$B$2:$B$52,MATCH(VALUE(LEFT(K106,FIND("/",K106)-1)),cal!$A$2:$A$52,0))+IF(VALUE(LEFT(MID(K106,FIND("/",K106)+1,20),FIND("/",MID(K106,FIND("/",K106)+1,20))-1))&lt;=6,(VALUE(LEFT(MID(K106,FIND("/",K106)+1,20),FIND("/",MID(K106,FIND("/",K106)+1,20))-1))-1)*31,186+(VALUE(LEFT(MID(K106,FIND("/",K106)+1,20),FIND("/",MID(K106,FIND("/",K106)+1,20))-1))-7)*30)+VALUE(MID(MID(K106,FIND("/",K106)+1,20),FIND("/",MID(K106,FIND("/",K106)+1,20))+1,20))-1),"")))</f>
        <v/>
      </c>
    </row>
    <row r="107">
      <c r="A107" s="6">
        <f>IF(B107="","",ROW()-6)</f>
        <v/>
      </c>
      <c r="B107" s="7" t="n"/>
      <c r="C107" s="4" t="n"/>
      <c r="D107" s="8" t="n"/>
      <c r="E107" s="8" t="n"/>
      <c r="F107" s="8" t="n"/>
      <c r="G107" s="4" t="n"/>
      <c r="H107" s="4" t="n"/>
      <c r="I107" s="8" t="n"/>
      <c r="K107">
        <f>IF(ISNUMBER(B107),"",SUBSTITUTE(SUBSTITUTE(SUBSTITUTE(SUBSTITUTE(SUBSTITUTE(SUBSTITUTE(SUBSTITUTE(SUBSTITUTE(SUBSTITUTE(SUBSTITUTE(SUBSTITUTE(SUBSTITUTE(TRIM(B107&amp;""),"۰","0"),"۱","1"),"۲","2"),"۳","3"),"۴","4"),"۵","5"),"۶","6"),"۷","7"),"۸","8"),"۹","9"),"-","/"),".","/"))</f>
        <v/>
      </c>
      <c r="L107">
        <f>IF(B107="","",IF(ISNUMBER(B107),B107,IFERROR(IF(VALUE(LEFT(K107,FIND("/",K107)-1))&gt;1700,DATE(VALUE(LEFT(K107,FIND("/",K107)-1)),VALUE(LEFT(MID(K107,FIND("/",K107)+1,20),FIND("/",MID(K107,FIND("/",K107)+1,20))-1)),VALUE(MID(MID(K107,FIND("/",K107)+1,20),FIND("/",MID(K107,FIND("/",K107)+1,20))+1,20))),INDEX(cal!$B$2:$B$52,MATCH(VALUE(LEFT(K107,FIND("/",K107)-1)),cal!$A$2:$A$52,0))+IF(VALUE(LEFT(MID(K107,FIND("/",K107)+1,20),FIND("/",MID(K107,FIND("/",K107)+1,20))-1))&lt;=6,(VALUE(LEFT(MID(K107,FIND("/",K107)+1,20),FIND("/",MID(K107,FIND("/",K107)+1,20))-1))-1)*31,186+(VALUE(LEFT(MID(K107,FIND("/",K107)+1,20),FIND("/",MID(K107,FIND("/",K107)+1,20))-1))-7)*30)+VALUE(MID(MID(K107,FIND("/",K107)+1,20),FIND("/",MID(K107,FIND("/",K107)+1,20))+1,20))-1),"")))</f>
        <v/>
      </c>
    </row>
    <row r="108">
      <c r="A108" s="6">
        <f>IF(B108="","",ROW()-6)</f>
        <v/>
      </c>
      <c r="B108" s="7" t="n"/>
      <c r="C108" s="4" t="n"/>
      <c r="D108" s="8" t="n"/>
      <c r="E108" s="8" t="n"/>
      <c r="F108" s="8" t="n"/>
      <c r="G108" s="4" t="n"/>
      <c r="H108" s="4" t="n"/>
      <c r="I108" s="8" t="n"/>
      <c r="K108">
        <f>IF(ISNUMBER(B108),"",SUBSTITUTE(SUBSTITUTE(SUBSTITUTE(SUBSTITUTE(SUBSTITUTE(SUBSTITUTE(SUBSTITUTE(SUBSTITUTE(SUBSTITUTE(SUBSTITUTE(SUBSTITUTE(SUBSTITUTE(TRIM(B108&amp;""),"۰","0"),"۱","1"),"۲","2"),"۳","3"),"۴","4"),"۵","5"),"۶","6"),"۷","7"),"۸","8"),"۹","9"),"-","/"),".","/"))</f>
        <v/>
      </c>
      <c r="L108">
        <f>IF(B108="","",IF(ISNUMBER(B108),B108,IFERROR(IF(VALUE(LEFT(K108,FIND("/",K108)-1))&gt;1700,DATE(VALUE(LEFT(K108,FIND("/",K108)-1)),VALUE(LEFT(MID(K108,FIND("/",K108)+1,20),FIND("/",MID(K108,FIND("/",K108)+1,20))-1)),VALUE(MID(MID(K108,FIND("/",K108)+1,20),FIND("/",MID(K108,FIND("/",K108)+1,20))+1,20))),INDEX(cal!$B$2:$B$52,MATCH(VALUE(LEFT(K108,FIND("/",K108)-1)),cal!$A$2:$A$52,0))+IF(VALUE(LEFT(MID(K108,FIND("/",K108)+1,20),FIND("/",MID(K108,FIND("/",K108)+1,20))-1))&lt;=6,(VALUE(LEFT(MID(K108,FIND("/",K108)+1,20),FIND("/",MID(K108,FIND("/",K108)+1,20))-1))-1)*31,186+(VALUE(LEFT(MID(K108,FIND("/",K108)+1,20),FIND("/",MID(K108,FIND("/",K108)+1,20))-1))-7)*30)+VALUE(MID(MID(K108,FIND("/",K108)+1,20),FIND("/",MID(K108,FIND("/",K108)+1,20))+1,20))-1),"")))</f>
        <v/>
      </c>
    </row>
    <row r="109">
      <c r="A109" s="6">
        <f>IF(B109="","",ROW()-6)</f>
        <v/>
      </c>
      <c r="B109" s="7" t="n"/>
      <c r="C109" s="4" t="n"/>
      <c r="D109" s="8" t="n"/>
      <c r="E109" s="8" t="n"/>
      <c r="F109" s="8" t="n"/>
      <c r="G109" s="4" t="n"/>
      <c r="H109" s="4" t="n"/>
      <c r="I109" s="8" t="n"/>
      <c r="K109">
        <f>IF(ISNUMBER(B109),"",SUBSTITUTE(SUBSTITUTE(SUBSTITUTE(SUBSTITUTE(SUBSTITUTE(SUBSTITUTE(SUBSTITUTE(SUBSTITUTE(SUBSTITUTE(SUBSTITUTE(SUBSTITUTE(SUBSTITUTE(TRIM(B109&amp;""),"۰","0"),"۱","1"),"۲","2"),"۳","3"),"۴","4"),"۵","5"),"۶","6"),"۷","7"),"۸","8"),"۹","9"),"-","/"),".","/"))</f>
        <v/>
      </c>
      <c r="L109">
        <f>IF(B109="","",IF(ISNUMBER(B109),B109,IFERROR(IF(VALUE(LEFT(K109,FIND("/",K109)-1))&gt;1700,DATE(VALUE(LEFT(K109,FIND("/",K109)-1)),VALUE(LEFT(MID(K109,FIND("/",K109)+1,20),FIND("/",MID(K109,FIND("/",K109)+1,20))-1)),VALUE(MID(MID(K109,FIND("/",K109)+1,20),FIND("/",MID(K109,FIND("/",K109)+1,20))+1,20))),INDEX(cal!$B$2:$B$52,MATCH(VALUE(LEFT(K109,FIND("/",K109)-1)),cal!$A$2:$A$52,0))+IF(VALUE(LEFT(MID(K109,FIND("/",K109)+1,20),FIND("/",MID(K109,FIND("/",K109)+1,20))-1))&lt;=6,(VALUE(LEFT(MID(K109,FIND("/",K109)+1,20),FIND("/",MID(K109,FIND("/",K109)+1,20))-1))-1)*31,186+(VALUE(LEFT(MID(K109,FIND("/",K109)+1,20),FIND("/",MID(K109,FIND("/",K109)+1,20))-1))-7)*30)+VALUE(MID(MID(K109,FIND("/",K109)+1,20),FIND("/",MID(K109,FIND("/",K109)+1,20))+1,20))-1),"")))</f>
        <v/>
      </c>
    </row>
    <row r="110">
      <c r="A110" s="6">
        <f>IF(B110="","",ROW()-6)</f>
        <v/>
      </c>
      <c r="B110" s="7" t="n"/>
      <c r="C110" s="4" t="n"/>
      <c r="D110" s="8" t="n"/>
      <c r="E110" s="8" t="n"/>
      <c r="F110" s="8" t="n"/>
      <c r="G110" s="4" t="n"/>
      <c r="H110" s="4" t="n"/>
      <c r="I110" s="8" t="n"/>
      <c r="K110">
        <f>IF(ISNUMBER(B110),"",SUBSTITUTE(SUBSTITUTE(SUBSTITUTE(SUBSTITUTE(SUBSTITUTE(SUBSTITUTE(SUBSTITUTE(SUBSTITUTE(SUBSTITUTE(SUBSTITUTE(SUBSTITUTE(SUBSTITUTE(TRIM(B110&amp;""),"۰","0"),"۱","1"),"۲","2"),"۳","3"),"۴","4"),"۵","5"),"۶","6"),"۷","7"),"۸","8"),"۹","9"),"-","/"),".","/"))</f>
        <v/>
      </c>
      <c r="L110">
        <f>IF(B110="","",IF(ISNUMBER(B110),B110,IFERROR(IF(VALUE(LEFT(K110,FIND("/",K110)-1))&gt;1700,DATE(VALUE(LEFT(K110,FIND("/",K110)-1)),VALUE(LEFT(MID(K110,FIND("/",K110)+1,20),FIND("/",MID(K110,FIND("/",K110)+1,20))-1)),VALUE(MID(MID(K110,FIND("/",K110)+1,20),FIND("/",MID(K110,FIND("/",K110)+1,20))+1,20))),INDEX(cal!$B$2:$B$52,MATCH(VALUE(LEFT(K110,FIND("/",K110)-1)),cal!$A$2:$A$52,0))+IF(VALUE(LEFT(MID(K110,FIND("/",K110)+1,20),FIND("/",MID(K110,FIND("/",K110)+1,20))-1))&lt;=6,(VALUE(LEFT(MID(K110,FIND("/",K110)+1,20),FIND("/",MID(K110,FIND("/",K110)+1,20))-1))-1)*31,186+(VALUE(LEFT(MID(K110,FIND("/",K110)+1,20),FIND("/",MID(K110,FIND("/",K110)+1,20))-1))-7)*30)+VALUE(MID(MID(K110,FIND("/",K110)+1,20),FIND("/",MID(K110,FIND("/",K110)+1,20))+1,20))-1),"")))</f>
        <v/>
      </c>
    </row>
    <row r="111">
      <c r="A111" s="6">
        <f>IF(B111="","",ROW()-6)</f>
        <v/>
      </c>
      <c r="B111" s="7" t="n"/>
      <c r="C111" s="4" t="n"/>
      <c r="D111" s="8" t="n"/>
      <c r="E111" s="8" t="n"/>
      <c r="F111" s="8" t="n"/>
      <c r="G111" s="4" t="n"/>
      <c r="H111" s="4" t="n"/>
      <c r="I111" s="8" t="n"/>
      <c r="K111">
        <f>IF(ISNUMBER(B111),"",SUBSTITUTE(SUBSTITUTE(SUBSTITUTE(SUBSTITUTE(SUBSTITUTE(SUBSTITUTE(SUBSTITUTE(SUBSTITUTE(SUBSTITUTE(SUBSTITUTE(SUBSTITUTE(SUBSTITUTE(TRIM(B111&amp;""),"۰","0"),"۱","1"),"۲","2"),"۳","3"),"۴","4"),"۵","5"),"۶","6"),"۷","7"),"۸","8"),"۹","9"),"-","/"),".","/"))</f>
        <v/>
      </c>
      <c r="L111">
        <f>IF(B111="","",IF(ISNUMBER(B111),B111,IFERROR(IF(VALUE(LEFT(K111,FIND("/",K111)-1))&gt;1700,DATE(VALUE(LEFT(K111,FIND("/",K111)-1)),VALUE(LEFT(MID(K111,FIND("/",K111)+1,20),FIND("/",MID(K111,FIND("/",K111)+1,20))-1)),VALUE(MID(MID(K111,FIND("/",K111)+1,20),FIND("/",MID(K111,FIND("/",K111)+1,20))+1,20))),INDEX(cal!$B$2:$B$52,MATCH(VALUE(LEFT(K111,FIND("/",K111)-1)),cal!$A$2:$A$52,0))+IF(VALUE(LEFT(MID(K111,FIND("/",K111)+1,20),FIND("/",MID(K111,FIND("/",K111)+1,20))-1))&lt;=6,(VALUE(LEFT(MID(K111,FIND("/",K111)+1,20),FIND("/",MID(K111,FIND("/",K111)+1,20))-1))-1)*31,186+(VALUE(LEFT(MID(K111,FIND("/",K111)+1,20),FIND("/",MID(K111,FIND("/",K111)+1,20))-1))-7)*30)+VALUE(MID(MID(K111,FIND("/",K111)+1,20),FIND("/",MID(K111,FIND("/",K111)+1,20))+1,20))-1),"")))</f>
        <v/>
      </c>
    </row>
    <row r="112">
      <c r="A112" s="6">
        <f>IF(B112="","",ROW()-6)</f>
        <v/>
      </c>
      <c r="B112" s="7" t="n"/>
      <c r="C112" s="4" t="n"/>
      <c r="D112" s="8" t="n"/>
      <c r="E112" s="8" t="n"/>
      <c r="F112" s="8" t="n"/>
      <c r="G112" s="4" t="n"/>
      <c r="H112" s="4" t="n"/>
      <c r="I112" s="8" t="n"/>
      <c r="K112">
        <f>IF(ISNUMBER(B112),"",SUBSTITUTE(SUBSTITUTE(SUBSTITUTE(SUBSTITUTE(SUBSTITUTE(SUBSTITUTE(SUBSTITUTE(SUBSTITUTE(SUBSTITUTE(SUBSTITUTE(SUBSTITUTE(SUBSTITUTE(TRIM(B112&amp;""),"۰","0"),"۱","1"),"۲","2"),"۳","3"),"۴","4"),"۵","5"),"۶","6"),"۷","7"),"۸","8"),"۹","9"),"-","/"),".","/"))</f>
        <v/>
      </c>
      <c r="L112">
        <f>IF(B112="","",IF(ISNUMBER(B112),B112,IFERROR(IF(VALUE(LEFT(K112,FIND("/",K112)-1))&gt;1700,DATE(VALUE(LEFT(K112,FIND("/",K112)-1)),VALUE(LEFT(MID(K112,FIND("/",K112)+1,20),FIND("/",MID(K112,FIND("/",K112)+1,20))-1)),VALUE(MID(MID(K112,FIND("/",K112)+1,20),FIND("/",MID(K112,FIND("/",K112)+1,20))+1,20))),INDEX(cal!$B$2:$B$52,MATCH(VALUE(LEFT(K112,FIND("/",K112)-1)),cal!$A$2:$A$52,0))+IF(VALUE(LEFT(MID(K112,FIND("/",K112)+1,20),FIND("/",MID(K112,FIND("/",K112)+1,20))-1))&lt;=6,(VALUE(LEFT(MID(K112,FIND("/",K112)+1,20),FIND("/",MID(K112,FIND("/",K112)+1,20))-1))-1)*31,186+(VALUE(LEFT(MID(K112,FIND("/",K112)+1,20),FIND("/",MID(K112,FIND("/",K112)+1,20))-1))-7)*30)+VALUE(MID(MID(K112,FIND("/",K112)+1,20),FIND("/",MID(K112,FIND("/",K112)+1,20))+1,20))-1),"")))</f>
        <v/>
      </c>
    </row>
    <row r="113">
      <c r="A113" s="6">
        <f>IF(B113="","",ROW()-6)</f>
        <v/>
      </c>
      <c r="B113" s="7" t="n"/>
      <c r="C113" s="4" t="n"/>
      <c r="D113" s="8" t="n"/>
      <c r="E113" s="8" t="n"/>
      <c r="F113" s="8" t="n"/>
      <c r="G113" s="4" t="n"/>
      <c r="H113" s="4" t="n"/>
      <c r="I113" s="8" t="n"/>
      <c r="K113">
        <f>IF(ISNUMBER(B113),"",SUBSTITUTE(SUBSTITUTE(SUBSTITUTE(SUBSTITUTE(SUBSTITUTE(SUBSTITUTE(SUBSTITUTE(SUBSTITUTE(SUBSTITUTE(SUBSTITUTE(SUBSTITUTE(SUBSTITUTE(TRIM(B113&amp;""),"۰","0"),"۱","1"),"۲","2"),"۳","3"),"۴","4"),"۵","5"),"۶","6"),"۷","7"),"۸","8"),"۹","9"),"-","/"),".","/"))</f>
        <v/>
      </c>
      <c r="L113">
        <f>IF(B113="","",IF(ISNUMBER(B113),B113,IFERROR(IF(VALUE(LEFT(K113,FIND("/",K113)-1))&gt;1700,DATE(VALUE(LEFT(K113,FIND("/",K113)-1)),VALUE(LEFT(MID(K113,FIND("/",K113)+1,20),FIND("/",MID(K113,FIND("/",K113)+1,20))-1)),VALUE(MID(MID(K113,FIND("/",K113)+1,20),FIND("/",MID(K113,FIND("/",K113)+1,20))+1,20))),INDEX(cal!$B$2:$B$52,MATCH(VALUE(LEFT(K113,FIND("/",K113)-1)),cal!$A$2:$A$52,0))+IF(VALUE(LEFT(MID(K113,FIND("/",K113)+1,20),FIND("/",MID(K113,FIND("/",K113)+1,20))-1))&lt;=6,(VALUE(LEFT(MID(K113,FIND("/",K113)+1,20),FIND("/",MID(K113,FIND("/",K113)+1,20))-1))-1)*31,186+(VALUE(LEFT(MID(K113,FIND("/",K113)+1,20),FIND("/",MID(K113,FIND("/",K113)+1,20))-1))-7)*30)+VALUE(MID(MID(K113,FIND("/",K113)+1,20),FIND("/",MID(K113,FIND("/",K113)+1,20))+1,20))-1),"")))</f>
        <v/>
      </c>
    </row>
    <row r="114">
      <c r="A114" s="6">
        <f>IF(B114="","",ROW()-6)</f>
        <v/>
      </c>
      <c r="B114" s="7" t="n"/>
      <c r="C114" s="4" t="n"/>
      <c r="D114" s="8" t="n"/>
      <c r="E114" s="8" t="n"/>
      <c r="F114" s="8" t="n"/>
      <c r="G114" s="4" t="n"/>
      <c r="H114" s="4" t="n"/>
      <c r="I114" s="8" t="n"/>
      <c r="K114">
        <f>IF(ISNUMBER(B114),"",SUBSTITUTE(SUBSTITUTE(SUBSTITUTE(SUBSTITUTE(SUBSTITUTE(SUBSTITUTE(SUBSTITUTE(SUBSTITUTE(SUBSTITUTE(SUBSTITUTE(SUBSTITUTE(SUBSTITUTE(TRIM(B114&amp;""),"۰","0"),"۱","1"),"۲","2"),"۳","3"),"۴","4"),"۵","5"),"۶","6"),"۷","7"),"۸","8"),"۹","9"),"-","/"),".","/"))</f>
        <v/>
      </c>
      <c r="L114">
        <f>IF(B114="","",IF(ISNUMBER(B114),B114,IFERROR(IF(VALUE(LEFT(K114,FIND("/",K114)-1))&gt;1700,DATE(VALUE(LEFT(K114,FIND("/",K114)-1)),VALUE(LEFT(MID(K114,FIND("/",K114)+1,20),FIND("/",MID(K114,FIND("/",K114)+1,20))-1)),VALUE(MID(MID(K114,FIND("/",K114)+1,20),FIND("/",MID(K114,FIND("/",K114)+1,20))+1,20))),INDEX(cal!$B$2:$B$52,MATCH(VALUE(LEFT(K114,FIND("/",K114)-1)),cal!$A$2:$A$52,0))+IF(VALUE(LEFT(MID(K114,FIND("/",K114)+1,20),FIND("/",MID(K114,FIND("/",K114)+1,20))-1))&lt;=6,(VALUE(LEFT(MID(K114,FIND("/",K114)+1,20),FIND("/",MID(K114,FIND("/",K114)+1,20))-1))-1)*31,186+(VALUE(LEFT(MID(K114,FIND("/",K114)+1,20),FIND("/",MID(K114,FIND("/",K114)+1,20))-1))-7)*30)+VALUE(MID(MID(K114,FIND("/",K114)+1,20),FIND("/",MID(K114,FIND("/",K114)+1,20))+1,20))-1),"")))</f>
        <v/>
      </c>
    </row>
    <row r="115">
      <c r="A115" s="6">
        <f>IF(B115="","",ROW()-6)</f>
        <v/>
      </c>
      <c r="B115" s="7" t="n"/>
      <c r="C115" s="4" t="n"/>
      <c r="D115" s="8" t="n"/>
      <c r="E115" s="8" t="n"/>
      <c r="F115" s="8" t="n"/>
      <c r="G115" s="4" t="n"/>
      <c r="H115" s="4" t="n"/>
      <c r="I115" s="8" t="n"/>
      <c r="K115">
        <f>IF(ISNUMBER(B115),"",SUBSTITUTE(SUBSTITUTE(SUBSTITUTE(SUBSTITUTE(SUBSTITUTE(SUBSTITUTE(SUBSTITUTE(SUBSTITUTE(SUBSTITUTE(SUBSTITUTE(SUBSTITUTE(SUBSTITUTE(TRIM(B115&amp;""),"۰","0"),"۱","1"),"۲","2"),"۳","3"),"۴","4"),"۵","5"),"۶","6"),"۷","7"),"۸","8"),"۹","9"),"-","/"),".","/"))</f>
        <v/>
      </c>
      <c r="L115">
        <f>IF(B115="","",IF(ISNUMBER(B115),B115,IFERROR(IF(VALUE(LEFT(K115,FIND("/",K115)-1))&gt;1700,DATE(VALUE(LEFT(K115,FIND("/",K115)-1)),VALUE(LEFT(MID(K115,FIND("/",K115)+1,20),FIND("/",MID(K115,FIND("/",K115)+1,20))-1)),VALUE(MID(MID(K115,FIND("/",K115)+1,20),FIND("/",MID(K115,FIND("/",K115)+1,20))+1,20))),INDEX(cal!$B$2:$B$52,MATCH(VALUE(LEFT(K115,FIND("/",K115)-1)),cal!$A$2:$A$52,0))+IF(VALUE(LEFT(MID(K115,FIND("/",K115)+1,20),FIND("/",MID(K115,FIND("/",K115)+1,20))-1))&lt;=6,(VALUE(LEFT(MID(K115,FIND("/",K115)+1,20),FIND("/",MID(K115,FIND("/",K115)+1,20))-1))-1)*31,186+(VALUE(LEFT(MID(K115,FIND("/",K115)+1,20),FIND("/",MID(K115,FIND("/",K115)+1,20))-1))-7)*30)+VALUE(MID(MID(K115,FIND("/",K115)+1,20),FIND("/",MID(K115,FIND("/",K115)+1,20))+1,20))-1),"")))</f>
        <v/>
      </c>
    </row>
    <row r="116">
      <c r="A116" s="6">
        <f>IF(B116="","",ROW()-6)</f>
        <v/>
      </c>
      <c r="B116" s="7" t="n"/>
      <c r="C116" s="4" t="n"/>
      <c r="D116" s="8" t="n"/>
      <c r="E116" s="8" t="n"/>
      <c r="F116" s="8" t="n"/>
      <c r="G116" s="4" t="n"/>
      <c r="H116" s="4" t="n"/>
      <c r="I116" s="8" t="n"/>
      <c r="K116">
        <f>IF(ISNUMBER(B116),"",SUBSTITUTE(SUBSTITUTE(SUBSTITUTE(SUBSTITUTE(SUBSTITUTE(SUBSTITUTE(SUBSTITUTE(SUBSTITUTE(SUBSTITUTE(SUBSTITUTE(SUBSTITUTE(SUBSTITUTE(TRIM(B116&amp;""),"۰","0"),"۱","1"),"۲","2"),"۳","3"),"۴","4"),"۵","5"),"۶","6"),"۷","7"),"۸","8"),"۹","9"),"-","/"),".","/"))</f>
        <v/>
      </c>
      <c r="L116">
        <f>IF(B116="","",IF(ISNUMBER(B116),B116,IFERROR(IF(VALUE(LEFT(K116,FIND("/",K116)-1))&gt;1700,DATE(VALUE(LEFT(K116,FIND("/",K116)-1)),VALUE(LEFT(MID(K116,FIND("/",K116)+1,20),FIND("/",MID(K116,FIND("/",K116)+1,20))-1)),VALUE(MID(MID(K116,FIND("/",K116)+1,20),FIND("/",MID(K116,FIND("/",K116)+1,20))+1,20))),INDEX(cal!$B$2:$B$52,MATCH(VALUE(LEFT(K116,FIND("/",K116)-1)),cal!$A$2:$A$52,0))+IF(VALUE(LEFT(MID(K116,FIND("/",K116)+1,20),FIND("/",MID(K116,FIND("/",K116)+1,20))-1))&lt;=6,(VALUE(LEFT(MID(K116,FIND("/",K116)+1,20),FIND("/",MID(K116,FIND("/",K116)+1,20))-1))-1)*31,186+(VALUE(LEFT(MID(K116,FIND("/",K116)+1,20),FIND("/",MID(K116,FIND("/",K116)+1,20))-1))-7)*30)+VALUE(MID(MID(K116,FIND("/",K116)+1,20),FIND("/",MID(K116,FIND("/",K116)+1,20))+1,20))-1),"")))</f>
        <v/>
      </c>
    </row>
    <row r="117">
      <c r="A117" s="6">
        <f>IF(B117="","",ROW()-6)</f>
        <v/>
      </c>
      <c r="B117" s="7" t="n"/>
      <c r="C117" s="4" t="n"/>
      <c r="D117" s="8" t="n"/>
      <c r="E117" s="8" t="n"/>
      <c r="F117" s="8" t="n"/>
      <c r="G117" s="4" t="n"/>
      <c r="H117" s="4" t="n"/>
      <c r="I117" s="8" t="n"/>
      <c r="K117">
        <f>IF(ISNUMBER(B117),"",SUBSTITUTE(SUBSTITUTE(SUBSTITUTE(SUBSTITUTE(SUBSTITUTE(SUBSTITUTE(SUBSTITUTE(SUBSTITUTE(SUBSTITUTE(SUBSTITUTE(SUBSTITUTE(SUBSTITUTE(TRIM(B117&amp;""),"۰","0"),"۱","1"),"۲","2"),"۳","3"),"۴","4"),"۵","5"),"۶","6"),"۷","7"),"۸","8"),"۹","9"),"-","/"),".","/"))</f>
        <v/>
      </c>
      <c r="L117">
        <f>IF(B117="","",IF(ISNUMBER(B117),B117,IFERROR(IF(VALUE(LEFT(K117,FIND("/",K117)-1))&gt;1700,DATE(VALUE(LEFT(K117,FIND("/",K117)-1)),VALUE(LEFT(MID(K117,FIND("/",K117)+1,20),FIND("/",MID(K117,FIND("/",K117)+1,20))-1)),VALUE(MID(MID(K117,FIND("/",K117)+1,20),FIND("/",MID(K117,FIND("/",K117)+1,20))+1,20))),INDEX(cal!$B$2:$B$52,MATCH(VALUE(LEFT(K117,FIND("/",K117)-1)),cal!$A$2:$A$52,0))+IF(VALUE(LEFT(MID(K117,FIND("/",K117)+1,20),FIND("/",MID(K117,FIND("/",K117)+1,20))-1))&lt;=6,(VALUE(LEFT(MID(K117,FIND("/",K117)+1,20),FIND("/",MID(K117,FIND("/",K117)+1,20))-1))-1)*31,186+(VALUE(LEFT(MID(K117,FIND("/",K117)+1,20),FIND("/",MID(K117,FIND("/",K117)+1,20))-1))-7)*30)+VALUE(MID(MID(K117,FIND("/",K117)+1,20),FIND("/",MID(K117,FIND("/",K117)+1,20))+1,20))-1),"")))</f>
        <v/>
      </c>
    </row>
    <row r="118">
      <c r="A118" s="6">
        <f>IF(B118="","",ROW()-6)</f>
        <v/>
      </c>
      <c r="B118" s="7" t="n"/>
      <c r="C118" s="4" t="n"/>
      <c r="D118" s="8" t="n"/>
      <c r="E118" s="8" t="n"/>
      <c r="F118" s="8" t="n"/>
      <c r="G118" s="4" t="n"/>
      <c r="H118" s="4" t="n"/>
      <c r="I118" s="8" t="n"/>
      <c r="K118">
        <f>IF(ISNUMBER(B118),"",SUBSTITUTE(SUBSTITUTE(SUBSTITUTE(SUBSTITUTE(SUBSTITUTE(SUBSTITUTE(SUBSTITUTE(SUBSTITUTE(SUBSTITUTE(SUBSTITUTE(SUBSTITUTE(SUBSTITUTE(TRIM(B118&amp;""),"۰","0"),"۱","1"),"۲","2"),"۳","3"),"۴","4"),"۵","5"),"۶","6"),"۷","7"),"۸","8"),"۹","9"),"-","/"),".","/"))</f>
        <v/>
      </c>
      <c r="L118">
        <f>IF(B118="","",IF(ISNUMBER(B118),B118,IFERROR(IF(VALUE(LEFT(K118,FIND("/",K118)-1))&gt;1700,DATE(VALUE(LEFT(K118,FIND("/",K118)-1)),VALUE(LEFT(MID(K118,FIND("/",K118)+1,20),FIND("/",MID(K118,FIND("/",K118)+1,20))-1)),VALUE(MID(MID(K118,FIND("/",K118)+1,20),FIND("/",MID(K118,FIND("/",K118)+1,20))+1,20))),INDEX(cal!$B$2:$B$52,MATCH(VALUE(LEFT(K118,FIND("/",K118)-1)),cal!$A$2:$A$52,0))+IF(VALUE(LEFT(MID(K118,FIND("/",K118)+1,20),FIND("/",MID(K118,FIND("/",K118)+1,20))-1))&lt;=6,(VALUE(LEFT(MID(K118,FIND("/",K118)+1,20),FIND("/",MID(K118,FIND("/",K118)+1,20))-1))-1)*31,186+(VALUE(LEFT(MID(K118,FIND("/",K118)+1,20),FIND("/",MID(K118,FIND("/",K118)+1,20))-1))-7)*30)+VALUE(MID(MID(K118,FIND("/",K118)+1,20),FIND("/",MID(K118,FIND("/",K118)+1,20))+1,20))-1),"")))</f>
        <v/>
      </c>
    </row>
    <row r="119">
      <c r="A119" s="6">
        <f>IF(B119="","",ROW()-6)</f>
        <v/>
      </c>
      <c r="B119" s="7" t="n"/>
      <c r="C119" s="4" t="n"/>
      <c r="D119" s="8" t="n"/>
      <c r="E119" s="8" t="n"/>
      <c r="F119" s="8" t="n"/>
      <c r="G119" s="4" t="n"/>
      <c r="H119" s="4" t="n"/>
      <c r="I119" s="8" t="n"/>
      <c r="K119">
        <f>IF(ISNUMBER(B119),"",SUBSTITUTE(SUBSTITUTE(SUBSTITUTE(SUBSTITUTE(SUBSTITUTE(SUBSTITUTE(SUBSTITUTE(SUBSTITUTE(SUBSTITUTE(SUBSTITUTE(SUBSTITUTE(SUBSTITUTE(TRIM(B119&amp;""),"۰","0"),"۱","1"),"۲","2"),"۳","3"),"۴","4"),"۵","5"),"۶","6"),"۷","7"),"۸","8"),"۹","9"),"-","/"),".","/"))</f>
        <v/>
      </c>
      <c r="L119">
        <f>IF(B119="","",IF(ISNUMBER(B119),B119,IFERROR(IF(VALUE(LEFT(K119,FIND("/",K119)-1))&gt;1700,DATE(VALUE(LEFT(K119,FIND("/",K119)-1)),VALUE(LEFT(MID(K119,FIND("/",K119)+1,20),FIND("/",MID(K119,FIND("/",K119)+1,20))-1)),VALUE(MID(MID(K119,FIND("/",K119)+1,20),FIND("/",MID(K119,FIND("/",K119)+1,20))+1,20))),INDEX(cal!$B$2:$B$52,MATCH(VALUE(LEFT(K119,FIND("/",K119)-1)),cal!$A$2:$A$52,0))+IF(VALUE(LEFT(MID(K119,FIND("/",K119)+1,20),FIND("/",MID(K119,FIND("/",K119)+1,20))-1))&lt;=6,(VALUE(LEFT(MID(K119,FIND("/",K119)+1,20),FIND("/",MID(K119,FIND("/",K119)+1,20))-1))-1)*31,186+(VALUE(LEFT(MID(K119,FIND("/",K119)+1,20),FIND("/",MID(K119,FIND("/",K119)+1,20))-1))-7)*30)+VALUE(MID(MID(K119,FIND("/",K119)+1,20),FIND("/",MID(K119,FIND("/",K119)+1,20))+1,20))-1),"")))</f>
        <v/>
      </c>
    </row>
    <row r="120">
      <c r="A120" s="6">
        <f>IF(B120="","",ROW()-6)</f>
        <v/>
      </c>
      <c r="B120" s="7" t="n"/>
      <c r="C120" s="4" t="n"/>
      <c r="D120" s="8" t="n"/>
      <c r="E120" s="8" t="n"/>
      <c r="F120" s="8" t="n"/>
      <c r="G120" s="4" t="n"/>
      <c r="H120" s="4" t="n"/>
      <c r="I120" s="8" t="n"/>
      <c r="K120">
        <f>IF(ISNUMBER(B120),"",SUBSTITUTE(SUBSTITUTE(SUBSTITUTE(SUBSTITUTE(SUBSTITUTE(SUBSTITUTE(SUBSTITUTE(SUBSTITUTE(SUBSTITUTE(SUBSTITUTE(SUBSTITUTE(SUBSTITUTE(TRIM(B120&amp;""),"۰","0"),"۱","1"),"۲","2"),"۳","3"),"۴","4"),"۵","5"),"۶","6"),"۷","7"),"۸","8"),"۹","9"),"-","/"),".","/"))</f>
        <v/>
      </c>
      <c r="L120">
        <f>IF(B120="","",IF(ISNUMBER(B120),B120,IFERROR(IF(VALUE(LEFT(K120,FIND("/",K120)-1))&gt;1700,DATE(VALUE(LEFT(K120,FIND("/",K120)-1)),VALUE(LEFT(MID(K120,FIND("/",K120)+1,20),FIND("/",MID(K120,FIND("/",K120)+1,20))-1)),VALUE(MID(MID(K120,FIND("/",K120)+1,20),FIND("/",MID(K120,FIND("/",K120)+1,20))+1,20))),INDEX(cal!$B$2:$B$52,MATCH(VALUE(LEFT(K120,FIND("/",K120)-1)),cal!$A$2:$A$52,0))+IF(VALUE(LEFT(MID(K120,FIND("/",K120)+1,20),FIND("/",MID(K120,FIND("/",K120)+1,20))-1))&lt;=6,(VALUE(LEFT(MID(K120,FIND("/",K120)+1,20),FIND("/",MID(K120,FIND("/",K120)+1,20))-1))-1)*31,186+(VALUE(LEFT(MID(K120,FIND("/",K120)+1,20),FIND("/",MID(K120,FIND("/",K120)+1,20))-1))-7)*30)+VALUE(MID(MID(K120,FIND("/",K120)+1,20),FIND("/",MID(K120,FIND("/",K120)+1,20))+1,20))-1),"")))</f>
        <v/>
      </c>
    </row>
    <row r="121">
      <c r="A121" s="6">
        <f>IF(B121="","",ROW()-6)</f>
        <v/>
      </c>
      <c r="B121" s="7" t="n"/>
      <c r="C121" s="4" t="n"/>
      <c r="D121" s="8" t="n"/>
      <c r="E121" s="8" t="n"/>
      <c r="F121" s="8" t="n"/>
      <c r="G121" s="4" t="n"/>
      <c r="H121" s="4" t="n"/>
      <c r="I121" s="8" t="n"/>
      <c r="K121">
        <f>IF(ISNUMBER(B121),"",SUBSTITUTE(SUBSTITUTE(SUBSTITUTE(SUBSTITUTE(SUBSTITUTE(SUBSTITUTE(SUBSTITUTE(SUBSTITUTE(SUBSTITUTE(SUBSTITUTE(SUBSTITUTE(SUBSTITUTE(TRIM(B121&amp;""),"۰","0"),"۱","1"),"۲","2"),"۳","3"),"۴","4"),"۵","5"),"۶","6"),"۷","7"),"۸","8"),"۹","9"),"-","/"),".","/"))</f>
        <v/>
      </c>
      <c r="L121">
        <f>IF(B121="","",IF(ISNUMBER(B121),B121,IFERROR(IF(VALUE(LEFT(K121,FIND("/",K121)-1))&gt;1700,DATE(VALUE(LEFT(K121,FIND("/",K121)-1)),VALUE(LEFT(MID(K121,FIND("/",K121)+1,20),FIND("/",MID(K121,FIND("/",K121)+1,20))-1)),VALUE(MID(MID(K121,FIND("/",K121)+1,20),FIND("/",MID(K121,FIND("/",K121)+1,20))+1,20))),INDEX(cal!$B$2:$B$52,MATCH(VALUE(LEFT(K121,FIND("/",K121)-1)),cal!$A$2:$A$52,0))+IF(VALUE(LEFT(MID(K121,FIND("/",K121)+1,20),FIND("/",MID(K121,FIND("/",K121)+1,20))-1))&lt;=6,(VALUE(LEFT(MID(K121,FIND("/",K121)+1,20),FIND("/",MID(K121,FIND("/",K121)+1,20))-1))-1)*31,186+(VALUE(LEFT(MID(K121,FIND("/",K121)+1,20),FIND("/",MID(K121,FIND("/",K121)+1,20))-1))-7)*30)+VALUE(MID(MID(K121,FIND("/",K121)+1,20),FIND("/",MID(K121,FIND("/",K121)+1,20))+1,20))-1),"")))</f>
        <v/>
      </c>
    </row>
    <row r="122">
      <c r="A122" s="6">
        <f>IF(B122="","",ROW()-6)</f>
        <v/>
      </c>
      <c r="B122" s="7" t="n"/>
      <c r="C122" s="4" t="n"/>
      <c r="D122" s="8" t="n"/>
      <c r="E122" s="8" t="n"/>
      <c r="F122" s="8" t="n"/>
      <c r="G122" s="4" t="n"/>
      <c r="H122" s="4" t="n"/>
      <c r="I122" s="8" t="n"/>
      <c r="K122">
        <f>IF(ISNUMBER(B122),"",SUBSTITUTE(SUBSTITUTE(SUBSTITUTE(SUBSTITUTE(SUBSTITUTE(SUBSTITUTE(SUBSTITUTE(SUBSTITUTE(SUBSTITUTE(SUBSTITUTE(SUBSTITUTE(SUBSTITUTE(TRIM(B122&amp;""),"۰","0"),"۱","1"),"۲","2"),"۳","3"),"۴","4"),"۵","5"),"۶","6"),"۷","7"),"۸","8"),"۹","9"),"-","/"),".","/"))</f>
        <v/>
      </c>
      <c r="L122">
        <f>IF(B122="","",IF(ISNUMBER(B122),B122,IFERROR(IF(VALUE(LEFT(K122,FIND("/",K122)-1))&gt;1700,DATE(VALUE(LEFT(K122,FIND("/",K122)-1)),VALUE(LEFT(MID(K122,FIND("/",K122)+1,20),FIND("/",MID(K122,FIND("/",K122)+1,20))-1)),VALUE(MID(MID(K122,FIND("/",K122)+1,20),FIND("/",MID(K122,FIND("/",K122)+1,20))+1,20))),INDEX(cal!$B$2:$B$52,MATCH(VALUE(LEFT(K122,FIND("/",K122)-1)),cal!$A$2:$A$52,0))+IF(VALUE(LEFT(MID(K122,FIND("/",K122)+1,20),FIND("/",MID(K122,FIND("/",K122)+1,20))-1))&lt;=6,(VALUE(LEFT(MID(K122,FIND("/",K122)+1,20),FIND("/",MID(K122,FIND("/",K122)+1,20))-1))-1)*31,186+(VALUE(LEFT(MID(K122,FIND("/",K122)+1,20),FIND("/",MID(K122,FIND("/",K122)+1,20))-1))-7)*30)+VALUE(MID(MID(K122,FIND("/",K122)+1,20),FIND("/",MID(K122,FIND("/",K122)+1,20))+1,20))-1),"")))</f>
        <v/>
      </c>
    </row>
    <row r="123">
      <c r="A123" s="6">
        <f>IF(B123="","",ROW()-6)</f>
        <v/>
      </c>
      <c r="B123" s="7" t="n"/>
      <c r="C123" s="4" t="n"/>
      <c r="D123" s="8" t="n"/>
      <c r="E123" s="8" t="n"/>
      <c r="F123" s="8" t="n"/>
      <c r="G123" s="4" t="n"/>
      <c r="H123" s="4" t="n"/>
      <c r="I123" s="8" t="n"/>
      <c r="K123">
        <f>IF(ISNUMBER(B123),"",SUBSTITUTE(SUBSTITUTE(SUBSTITUTE(SUBSTITUTE(SUBSTITUTE(SUBSTITUTE(SUBSTITUTE(SUBSTITUTE(SUBSTITUTE(SUBSTITUTE(SUBSTITUTE(SUBSTITUTE(TRIM(B123&amp;""),"۰","0"),"۱","1"),"۲","2"),"۳","3"),"۴","4"),"۵","5"),"۶","6"),"۷","7"),"۸","8"),"۹","9"),"-","/"),".","/"))</f>
        <v/>
      </c>
      <c r="L123">
        <f>IF(B123="","",IF(ISNUMBER(B123),B123,IFERROR(IF(VALUE(LEFT(K123,FIND("/",K123)-1))&gt;1700,DATE(VALUE(LEFT(K123,FIND("/",K123)-1)),VALUE(LEFT(MID(K123,FIND("/",K123)+1,20),FIND("/",MID(K123,FIND("/",K123)+1,20))-1)),VALUE(MID(MID(K123,FIND("/",K123)+1,20),FIND("/",MID(K123,FIND("/",K123)+1,20))+1,20))),INDEX(cal!$B$2:$B$52,MATCH(VALUE(LEFT(K123,FIND("/",K123)-1)),cal!$A$2:$A$52,0))+IF(VALUE(LEFT(MID(K123,FIND("/",K123)+1,20),FIND("/",MID(K123,FIND("/",K123)+1,20))-1))&lt;=6,(VALUE(LEFT(MID(K123,FIND("/",K123)+1,20),FIND("/",MID(K123,FIND("/",K123)+1,20))-1))-1)*31,186+(VALUE(LEFT(MID(K123,FIND("/",K123)+1,20),FIND("/",MID(K123,FIND("/",K123)+1,20))-1))-7)*30)+VALUE(MID(MID(K123,FIND("/",K123)+1,20),FIND("/",MID(K123,FIND("/",K123)+1,20))+1,20))-1),"")))</f>
        <v/>
      </c>
    </row>
    <row r="124">
      <c r="A124" s="6">
        <f>IF(B124="","",ROW()-6)</f>
        <v/>
      </c>
      <c r="B124" s="7" t="n"/>
      <c r="C124" s="4" t="n"/>
      <c r="D124" s="8" t="n"/>
      <c r="E124" s="8" t="n"/>
      <c r="F124" s="8" t="n"/>
      <c r="G124" s="4" t="n"/>
      <c r="H124" s="4" t="n"/>
      <c r="I124" s="8" t="n"/>
      <c r="K124">
        <f>IF(ISNUMBER(B124),"",SUBSTITUTE(SUBSTITUTE(SUBSTITUTE(SUBSTITUTE(SUBSTITUTE(SUBSTITUTE(SUBSTITUTE(SUBSTITUTE(SUBSTITUTE(SUBSTITUTE(SUBSTITUTE(SUBSTITUTE(TRIM(B124&amp;""),"۰","0"),"۱","1"),"۲","2"),"۳","3"),"۴","4"),"۵","5"),"۶","6"),"۷","7"),"۸","8"),"۹","9"),"-","/"),".","/"))</f>
        <v/>
      </c>
      <c r="L124">
        <f>IF(B124="","",IF(ISNUMBER(B124),B124,IFERROR(IF(VALUE(LEFT(K124,FIND("/",K124)-1))&gt;1700,DATE(VALUE(LEFT(K124,FIND("/",K124)-1)),VALUE(LEFT(MID(K124,FIND("/",K124)+1,20),FIND("/",MID(K124,FIND("/",K124)+1,20))-1)),VALUE(MID(MID(K124,FIND("/",K124)+1,20),FIND("/",MID(K124,FIND("/",K124)+1,20))+1,20))),INDEX(cal!$B$2:$B$52,MATCH(VALUE(LEFT(K124,FIND("/",K124)-1)),cal!$A$2:$A$52,0))+IF(VALUE(LEFT(MID(K124,FIND("/",K124)+1,20),FIND("/",MID(K124,FIND("/",K124)+1,20))-1))&lt;=6,(VALUE(LEFT(MID(K124,FIND("/",K124)+1,20),FIND("/",MID(K124,FIND("/",K124)+1,20))-1))-1)*31,186+(VALUE(LEFT(MID(K124,FIND("/",K124)+1,20),FIND("/",MID(K124,FIND("/",K124)+1,20))-1))-7)*30)+VALUE(MID(MID(K124,FIND("/",K124)+1,20),FIND("/",MID(K124,FIND("/",K124)+1,20))+1,20))-1),"")))</f>
        <v/>
      </c>
    </row>
    <row r="125">
      <c r="A125" s="6">
        <f>IF(B125="","",ROW()-6)</f>
        <v/>
      </c>
      <c r="B125" s="7" t="n"/>
      <c r="C125" s="4" t="n"/>
      <c r="D125" s="8" t="n"/>
      <c r="E125" s="8" t="n"/>
      <c r="F125" s="8" t="n"/>
      <c r="G125" s="4" t="n"/>
      <c r="H125" s="4" t="n"/>
      <c r="I125" s="8" t="n"/>
      <c r="K125">
        <f>IF(ISNUMBER(B125),"",SUBSTITUTE(SUBSTITUTE(SUBSTITUTE(SUBSTITUTE(SUBSTITUTE(SUBSTITUTE(SUBSTITUTE(SUBSTITUTE(SUBSTITUTE(SUBSTITUTE(SUBSTITUTE(SUBSTITUTE(TRIM(B125&amp;""),"۰","0"),"۱","1"),"۲","2"),"۳","3"),"۴","4"),"۵","5"),"۶","6"),"۷","7"),"۸","8"),"۹","9"),"-","/"),".","/"))</f>
        <v/>
      </c>
      <c r="L125">
        <f>IF(B125="","",IF(ISNUMBER(B125),B125,IFERROR(IF(VALUE(LEFT(K125,FIND("/",K125)-1))&gt;1700,DATE(VALUE(LEFT(K125,FIND("/",K125)-1)),VALUE(LEFT(MID(K125,FIND("/",K125)+1,20),FIND("/",MID(K125,FIND("/",K125)+1,20))-1)),VALUE(MID(MID(K125,FIND("/",K125)+1,20),FIND("/",MID(K125,FIND("/",K125)+1,20))+1,20))),INDEX(cal!$B$2:$B$52,MATCH(VALUE(LEFT(K125,FIND("/",K125)-1)),cal!$A$2:$A$52,0))+IF(VALUE(LEFT(MID(K125,FIND("/",K125)+1,20),FIND("/",MID(K125,FIND("/",K125)+1,20))-1))&lt;=6,(VALUE(LEFT(MID(K125,FIND("/",K125)+1,20),FIND("/",MID(K125,FIND("/",K125)+1,20))-1))-1)*31,186+(VALUE(LEFT(MID(K125,FIND("/",K125)+1,20),FIND("/",MID(K125,FIND("/",K125)+1,20))-1))-7)*30)+VALUE(MID(MID(K125,FIND("/",K125)+1,20),FIND("/",MID(K125,FIND("/",K125)+1,20))+1,20))-1),"")))</f>
        <v/>
      </c>
    </row>
    <row r="126">
      <c r="A126" s="6">
        <f>IF(B126="","",ROW()-6)</f>
        <v/>
      </c>
      <c r="B126" s="7" t="n"/>
      <c r="C126" s="4" t="n"/>
      <c r="D126" s="8" t="n"/>
      <c r="E126" s="8" t="n"/>
      <c r="F126" s="8" t="n"/>
      <c r="G126" s="4" t="n"/>
      <c r="H126" s="4" t="n"/>
      <c r="I126" s="8" t="n"/>
      <c r="K126">
        <f>IF(ISNUMBER(B126),"",SUBSTITUTE(SUBSTITUTE(SUBSTITUTE(SUBSTITUTE(SUBSTITUTE(SUBSTITUTE(SUBSTITUTE(SUBSTITUTE(SUBSTITUTE(SUBSTITUTE(SUBSTITUTE(SUBSTITUTE(TRIM(B126&amp;""),"۰","0"),"۱","1"),"۲","2"),"۳","3"),"۴","4"),"۵","5"),"۶","6"),"۷","7"),"۸","8"),"۹","9"),"-","/"),".","/"))</f>
        <v/>
      </c>
      <c r="L126">
        <f>IF(B126="","",IF(ISNUMBER(B126),B126,IFERROR(IF(VALUE(LEFT(K126,FIND("/",K126)-1))&gt;1700,DATE(VALUE(LEFT(K126,FIND("/",K126)-1)),VALUE(LEFT(MID(K126,FIND("/",K126)+1,20),FIND("/",MID(K126,FIND("/",K126)+1,20))-1)),VALUE(MID(MID(K126,FIND("/",K126)+1,20),FIND("/",MID(K126,FIND("/",K126)+1,20))+1,20))),INDEX(cal!$B$2:$B$52,MATCH(VALUE(LEFT(K126,FIND("/",K126)-1)),cal!$A$2:$A$52,0))+IF(VALUE(LEFT(MID(K126,FIND("/",K126)+1,20),FIND("/",MID(K126,FIND("/",K126)+1,20))-1))&lt;=6,(VALUE(LEFT(MID(K126,FIND("/",K126)+1,20),FIND("/",MID(K126,FIND("/",K126)+1,20))-1))-1)*31,186+(VALUE(LEFT(MID(K126,FIND("/",K126)+1,20),FIND("/",MID(K126,FIND("/",K126)+1,20))-1))-7)*30)+VALUE(MID(MID(K126,FIND("/",K126)+1,20),FIND("/",MID(K126,FIND("/",K126)+1,20))+1,20))-1),"")))</f>
        <v/>
      </c>
    </row>
    <row r="127">
      <c r="A127" s="6">
        <f>IF(B127="","",ROW()-6)</f>
        <v/>
      </c>
      <c r="B127" s="7" t="n"/>
      <c r="C127" s="4" t="n"/>
      <c r="D127" s="8" t="n"/>
      <c r="E127" s="8" t="n"/>
      <c r="F127" s="8" t="n"/>
      <c r="G127" s="4" t="n"/>
      <c r="H127" s="4" t="n"/>
      <c r="I127" s="8" t="n"/>
      <c r="K127">
        <f>IF(ISNUMBER(B127),"",SUBSTITUTE(SUBSTITUTE(SUBSTITUTE(SUBSTITUTE(SUBSTITUTE(SUBSTITUTE(SUBSTITUTE(SUBSTITUTE(SUBSTITUTE(SUBSTITUTE(SUBSTITUTE(SUBSTITUTE(TRIM(B127&amp;""),"۰","0"),"۱","1"),"۲","2"),"۳","3"),"۴","4"),"۵","5"),"۶","6"),"۷","7"),"۸","8"),"۹","9"),"-","/"),".","/"))</f>
        <v/>
      </c>
      <c r="L127">
        <f>IF(B127="","",IF(ISNUMBER(B127),B127,IFERROR(IF(VALUE(LEFT(K127,FIND("/",K127)-1))&gt;1700,DATE(VALUE(LEFT(K127,FIND("/",K127)-1)),VALUE(LEFT(MID(K127,FIND("/",K127)+1,20),FIND("/",MID(K127,FIND("/",K127)+1,20))-1)),VALUE(MID(MID(K127,FIND("/",K127)+1,20),FIND("/",MID(K127,FIND("/",K127)+1,20))+1,20))),INDEX(cal!$B$2:$B$52,MATCH(VALUE(LEFT(K127,FIND("/",K127)-1)),cal!$A$2:$A$52,0))+IF(VALUE(LEFT(MID(K127,FIND("/",K127)+1,20),FIND("/",MID(K127,FIND("/",K127)+1,20))-1))&lt;=6,(VALUE(LEFT(MID(K127,FIND("/",K127)+1,20),FIND("/",MID(K127,FIND("/",K127)+1,20))-1))-1)*31,186+(VALUE(LEFT(MID(K127,FIND("/",K127)+1,20),FIND("/",MID(K127,FIND("/",K127)+1,20))-1))-7)*30)+VALUE(MID(MID(K127,FIND("/",K127)+1,20),FIND("/",MID(K127,FIND("/",K127)+1,20))+1,20))-1),"")))</f>
        <v/>
      </c>
    </row>
    <row r="128">
      <c r="A128" s="6">
        <f>IF(B128="","",ROW()-6)</f>
        <v/>
      </c>
      <c r="B128" s="7" t="n"/>
      <c r="C128" s="4" t="n"/>
      <c r="D128" s="8" t="n"/>
      <c r="E128" s="8" t="n"/>
      <c r="F128" s="8" t="n"/>
      <c r="G128" s="4" t="n"/>
      <c r="H128" s="4" t="n"/>
      <c r="I128" s="8" t="n"/>
      <c r="K128">
        <f>IF(ISNUMBER(B128),"",SUBSTITUTE(SUBSTITUTE(SUBSTITUTE(SUBSTITUTE(SUBSTITUTE(SUBSTITUTE(SUBSTITUTE(SUBSTITUTE(SUBSTITUTE(SUBSTITUTE(SUBSTITUTE(SUBSTITUTE(TRIM(B128&amp;""),"۰","0"),"۱","1"),"۲","2"),"۳","3"),"۴","4"),"۵","5"),"۶","6"),"۷","7"),"۸","8"),"۹","9"),"-","/"),".","/"))</f>
        <v/>
      </c>
      <c r="L128">
        <f>IF(B128="","",IF(ISNUMBER(B128),B128,IFERROR(IF(VALUE(LEFT(K128,FIND("/",K128)-1))&gt;1700,DATE(VALUE(LEFT(K128,FIND("/",K128)-1)),VALUE(LEFT(MID(K128,FIND("/",K128)+1,20),FIND("/",MID(K128,FIND("/",K128)+1,20))-1)),VALUE(MID(MID(K128,FIND("/",K128)+1,20),FIND("/",MID(K128,FIND("/",K128)+1,20))+1,20))),INDEX(cal!$B$2:$B$52,MATCH(VALUE(LEFT(K128,FIND("/",K128)-1)),cal!$A$2:$A$52,0))+IF(VALUE(LEFT(MID(K128,FIND("/",K128)+1,20),FIND("/",MID(K128,FIND("/",K128)+1,20))-1))&lt;=6,(VALUE(LEFT(MID(K128,FIND("/",K128)+1,20),FIND("/",MID(K128,FIND("/",K128)+1,20))-1))-1)*31,186+(VALUE(LEFT(MID(K128,FIND("/",K128)+1,20),FIND("/",MID(K128,FIND("/",K128)+1,20))-1))-7)*30)+VALUE(MID(MID(K128,FIND("/",K128)+1,20),FIND("/",MID(K128,FIND("/",K128)+1,20))+1,20))-1),"")))</f>
        <v/>
      </c>
    </row>
    <row r="129">
      <c r="A129" s="6">
        <f>IF(B129="","",ROW()-6)</f>
        <v/>
      </c>
      <c r="B129" s="7" t="n"/>
      <c r="C129" s="4" t="n"/>
      <c r="D129" s="8" t="n"/>
      <c r="E129" s="8" t="n"/>
      <c r="F129" s="8" t="n"/>
      <c r="G129" s="4" t="n"/>
      <c r="H129" s="4" t="n"/>
      <c r="I129" s="8" t="n"/>
      <c r="K129">
        <f>IF(ISNUMBER(B129),"",SUBSTITUTE(SUBSTITUTE(SUBSTITUTE(SUBSTITUTE(SUBSTITUTE(SUBSTITUTE(SUBSTITUTE(SUBSTITUTE(SUBSTITUTE(SUBSTITUTE(SUBSTITUTE(SUBSTITUTE(TRIM(B129&amp;""),"۰","0"),"۱","1"),"۲","2"),"۳","3"),"۴","4"),"۵","5"),"۶","6"),"۷","7"),"۸","8"),"۹","9"),"-","/"),".","/"))</f>
        <v/>
      </c>
      <c r="L129">
        <f>IF(B129="","",IF(ISNUMBER(B129),B129,IFERROR(IF(VALUE(LEFT(K129,FIND("/",K129)-1))&gt;1700,DATE(VALUE(LEFT(K129,FIND("/",K129)-1)),VALUE(LEFT(MID(K129,FIND("/",K129)+1,20),FIND("/",MID(K129,FIND("/",K129)+1,20))-1)),VALUE(MID(MID(K129,FIND("/",K129)+1,20),FIND("/",MID(K129,FIND("/",K129)+1,20))+1,20))),INDEX(cal!$B$2:$B$52,MATCH(VALUE(LEFT(K129,FIND("/",K129)-1)),cal!$A$2:$A$52,0))+IF(VALUE(LEFT(MID(K129,FIND("/",K129)+1,20),FIND("/",MID(K129,FIND("/",K129)+1,20))-1))&lt;=6,(VALUE(LEFT(MID(K129,FIND("/",K129)+1,20),FIND("/",MID(K129,FIND("/",K129)+1,20))-1))-1)*31,186+(VALUE(LEFT(MID(K129,FIND("/",K129)+1,20),FIND("/",MID(K129,FIND("/",K129)+1,20))-1))-7)*30)+VALUE(MID(MID(K129,FIND("/",K129)+1,20),FIND("/",MID(K129,FIND("/",K129)+1,20))+1,20))-1),"")))</f>
        <v/>
      </c>
    </row>
    <row r="130">
      <c r="A130" s="6">
        <f>IF(B130="","",ROW()-6)</f>
        <v/>
      </c>
      <c r="B130" s="7" t="n"/>
      <c r="C130" s="4" t="n"/>
      <c r="D130" s="8" t="n"/>
      <c r="E130" s="8" t="n"/>
      <c r="F130" s="8" t="n"/>
      <c r="G130" s="4" t="n"/>
      <c r="H130" s="4" t="n"/>
      <c r="I130" s="8" t="n"/>
      <c r="K130">
        <f>IF(ISNUMBER(B130),"",SUBSTITUTE(SUBSTITUTE(SUBSTITUTE(SUBSTITUTE(SUBSTITUTE(SUBSTITUTE(SUBSTITUTE(SUBSTITUTE(SUBSTITUTE(SUBSTITUTE(SUBSTITUTE(SUBSTITUTE(TRIM(B130&amp;""),"۰","0"),"۱","1"),"۲","2"),"۳","3"),"۴","4"),"۵","5"),"۶","6"),"۷","7"),"۸","8"),"۹","9"),"-","/"),".","/"))</f>
        <v/>
      </c>
      <c r="L130">
        <f>IF(B130="","",IF(ISNUMBER(B130),B130,IFERROR(IF(VALUE(LEFT(K130,FIND("/",K130)-1))&gt;1700,DATE(VALUE(LEFT(K130,FIND("/",K130)-1)),VALUE(LEFT(MID(K130,FIND("/",K130)+1,20),FIND("/",MID(K130,FIND("/",K130)+1,20))-1)),VALUE(MID(MID(K130,FIND("/",K130)+1,20),FIND("/",MID(K130,FIND("/",K130)+1,20))+1,20))),INDEX(cal!$B$2:$B$52,MATCH(VALUE(LEFT(K130,FIND("/",K130)-1)),cal!$A$2:$A$52,0))+IF(VALUE(LEFT(MID(K130,FIND("/",K130)+1,20),FIND("/",MID(K130,FIND("/",K130)+1,20))-1))&lt;=6,(VALUE(LEFT(MID(K130,FIND("/",K130)+1,20),FIND("/",MID(K130,FIND("/",K130)+1,20))-1))-1)*31,186+(VALUE(LEFT(MID(K130,FIND("/",K130)+1,20),FIND("/",MID(K130,FIND("/",K130)+1,20))-1))-7)*30)+VALUE(MID(MID(K130,FIND("/",K130)+1,20),FIND("/",MID(K130,FIND("/",K130)+1,20))+1,20))-1),"")))</f>
        <v/>
      </c>
    </row>
    <row r="131">
      <c r="A131" s="6">
        <f>IF(B131="","",ROW()-6)</f>
        <v/>
      </c>
      <c r="B131" s="7" t="n"/>
      <c r="C131" s="4" t="n"/>
      <c r="D131" s="8" t="n"/>
      <c r="E131" s="8" t="n"/>
      <c r="F131" s="8" t="n"/>
      <c r="G131" s="4" t="n"/>
      <c r="H131" s="4" t="n"/>
      <c r="I131" s="8" t="n"/>
      <c r="K131">
        <f>IF(ISNUMBER(B131),"",SUBSTITUTE(SUBSTITUTE(SUBSTITUTE(SUBSTITUTE(SUBSTITUTE(SUBSTITUTE(SUBSTITUTE(SUBSTITUTE(SUBSTITUTE(SUBSTITUTE(SUBSTITUTE(SUBSTITUTE(TRIM(B131&amp;""),"۰","0"),"۱","1"),"۲","2"),"۳","3"),"۴","4"),"۵","5"),"۶","6"),"۷","7"),"۸","8"),"۹","9"),"-","/"),".","/"))</f>
        <v/>
      </c>
      <c r="L131">
        <f>IF(B131="","",IF(ISNUMBER(B131),B131,IFERROR(IF(VALUE(LEFT(K131,FIND("/",K131)-1))&gt;1700,DATE(VALUE(LEFT(K131,FIND("/",K131)-1)),VALUE(LEFT(MID(K131,FIND("/",K131)+1,20),FIND("/",MID(K131,FIND("/",K131)+1,20))-1)),VALUE(MID(MID(K131,FIND("/",K131)+1,20),FIND("/",MID(K131,FIND("/",K131)+1,20))+1,20))),INDEX(cal!$B$2:$B$52,MATCH(VALUE(LEFT(K131,FIND("/",K131)-1)),cal!$A$2:$A$52,0))+IF(VALUE(LEFT(MID(K131,FIND("/",K131)+1,20),FIND("/",MID(K131,FIND("/",K131)+1,20))-1))&lt;=6,(VALUE(LEFT(MID(K131,FIND("/",K131)+1,20),FIND("/",MID(K131,FIND("/",K131)+1,20))-1))-1)*31,186+(VALUE(LEFT(MID(K131,FIND("/",K131)+1,20),FIND("/",MID(K131,FIND("/",K131)+1,20))-1))-7)*30)+VALUE(MID(MID(K131,FIND("/",K131)+1,20),FIND("/",MID(K131,FIND("/",K131)+1,20))+1,20))-1),"")))</f>
        <v/>
      </c>
    </row>
    <row r="132">
      <c r="A132" s="6">
        <f>IF(B132="","",ROW()-6)</f>
        <v/>
      </c>
      <c r="B132" s="7" t="n"/>
      <c r="C132" s="4" t="n"/>
      <c r="D132" s="8" t="n"/>
      <c r="E132" s="8" t="n"/>
      <c r="F132" s="8" t="n"/>
      <c r="G132" s="4" t="n"/>
      <c r="H132" s="4" t="n"/>
      <c r="I132" s="8" t="n"/>
      <c r="K132">
        <f>IF(ISNUMBER(B132),"",SUBSTITUTE(SUBSTITUTE(SUBSTITUTE(SUBSTITUTE(SUBSTITUTE(SUBSTITUTE(SUBSTITUTE(SUBSTITUTE(SUBSTITUTE(SUBSTITUTE(SUBSTITUTE(SUBSTITUTE(TRIM(B132&amp;""),"۰","0"),"۱","1"),"۲","2"),"۳","3"),"۴","4"),"۵","5"),"۶","6"),"۷","7"),"۸","8"),"۹","9"),"-","/"),".","/"))</f>
        <v/>
      </c>
      <c r="L132">
        <f>IF(B132="","",IF(ISNUMBER(B132),B132,IFERROR(IF(VALUE(LEFT(K132,FIND("/",K132)-1))&gt;1700,DATE(VALUE(LEFT(K132,FIND("/",K132)-1)),VALUE(LEFT(MID(K132,FIND("/",K132)+1,20),FIND("/",MID(K132,FIND("/",K132)+1,20))-1)),VALUE(MID(MID(K132,FIND("/",K132)+1,20),FIND("/",MID(K132,FIND("/",K132)+1,20))+1,20))),INDEX(cal!$B$2:$B$52,MATCH(VALUE(LEFT(K132,FIND("/",K132)-1)),cal!$A$2:$A$52,0))+IF(VALUE(LEFT(MID(K132,FIND("/",K132)+1,20),FIND("/",MID(K132,FIND("/",K132)+1,20))-1))&lt;=6,(VALUE(LEFT(MID(K132,FIND("/",K132)+1,20),FIND("/",MID(K132,FIND("/",K132)+1,20))-1))-1)*31,186+(VALUE(LEFT(MID(K132,FIND("/",K132)+1,20),FIND("/",MID(K132,FIND("/",K132)+1,20))-1))-7)*30)+VALUE(MID(MID(K132,FIND("/",K132)+1,20),FIND("/",MID(K132,FIND("/",K132)+1,20))+1,20))-1),"")))</f>
        <v/>
      </c>
    </row>
    <row r="133">
      <c r="A133" s="6">
        <f>IF(B133="","",ROW()-6)</f>
        <v/>
      </c>
      <c r="B133" s="7" t="n"/>
      <c r="C133" s="4" t="n"/>
      <c r="D133" s="8" t="n"/>
      <c r="E133" s="8" t="n"/>
      <c r="F133" s="8" t="n"/>
      <c r="G133" s="4" t="n"/>
      <c r="H133" s="4" t="n"/>
      <c r="I133" s="8" t="n"/>
      <c r="K133">
        <f>IF(ISNUMBER(B133),"",SUBSTITUTE(SUBSTITUTE(SUBSTITUTE(SUBSTITUTE(SUBSTITUTE(SUBSTITUTE(SUBSTITUTE(SUBSTITUTE(SUBSTITUTE(SUBSTITUTE(SUBSTITUTE(SUBSTITUTE(TRIM(B133&amp;""),"۰","0"),"۱","1"),"۲","2"),"۳","3"),"۴","4"),"۵","5"),"۶","6"),"۷","7"),"۸","8"),"۹","9"),"-","/"),".","/"))</f>
        <v/>
      </c>
      <c r="L133">
        <f>IF(B133="","",IF(ISNUMBER(B133),B133,IFERROR(IF(VALUE(LEFT(K133,FIND("/",K133)-1))&gt;1700,DATE(VALUE(LEFT(K133,FIND("/",K133)-1)),VALUE(LEFT(MID(K133,FIND("/",K133)+1,20),FIND("/",MID(K133,FIND("/",K133)+1,20))-1)),VALUE(MID(MID(K133,FIND("/",K133)+1,20),FIND("/",MID(K133,FIND("/",K133)+1,20))+1,20))),INDEX(cal!$B$2:$B$52,MATCH(VALUE(LEFT(K133,FIND("/",K133)-1)),cal!$A$2:$A$52,0))+IF(VALUE(LEFT(MID(K133,FIND("/",K133)+1,20),FIND("/",MID(K133,FIND("/",K133)+1,20))-1))&lt;=6,(VALUE(LEFT(MID(K133,FIND("/",K133)+1,20),FIND("/",MID(K133,FIND("/",K133)+1,20))-1))-1)*31,186+(VALUE(LEFT(MID(K133,FIND("/",K133)+1,20),FIND("/",MID(K133,FIND("/",K133)+1,20))-1))-7)*30)+VALUE(MID(MID(K133,FIND("/",K133)+1,20),FIND("/",MID(K133,FIND("/",K133)+1,20))+1,20))-1),"")))</f>
        <v/>
      </c>
    </row>
    <row r="134">
      <c r="A134" s="6">
        <f>IF(B134="","",ROW()-6)</f>
        <v/>
      </c>
      <c r="B134" s="7" t="n"/>
      <c r="C134" s="4" t="n"/>
      <c r="D134" s="8" t="n"/>
      <c r="E134" s="8" t="n"/>
      <c r="F134" s="8" t="n"/>
      <c r="G134" s="4" t="n"/>
      <c r="H134" s="4" t="n"/>
      <c r="I134" s="8" t="n"/>
      <c r="K134">
        <f>IF(ISNUMBER(B134),"",SUBSTITUTE(SUBSTITUTE(SUBSTITUTE(SUBSTITUTE(SUBSTITUTE(SUBSTITUTE(SUBSTITUTE(SUBSTITUTE(SUBSTITUTE(SUBSTITUTE(SUBSTITUTE(SUBSTITUTE(TRIM(B134&amp;""),"۰","0"),"۱","1"),"۲","2"),"۳","3"),"۴","4"),"۵","5"),"۶","6"),"۷","7"),"۸","8"),"۹","9"),"-","/"),".","/"))</f>
        <v/>
      </c>
      <c r="L134">
        <f>IF(B134="","",IF(ISNUMBER(B134),B134,IFERROR(IF(VALUE(LEFT(K134,FIND("/",K134)-1))&gt;1700,DATE(VALUE(LEFT(K134,FIND("/",K134)-1)),VALUE(LEFT(MID(K134,FIND("/",K134)+1,20),FIND("/",MID(K134,FIND("/",K134)+1,20))-1)),VALUE(MID(MID(K134,FIND("/",K134)+1,20),FIND("/",MID(K134,FIND("/",K134)+1,20))+1,20))),INDEX(cal!$B$2:$B$52,MATCH(VALUE(LEFT(K134,FIND("/",K134)-1)),cal!$A$2:$A$52,0))+IF(VALUE(LEFT(MID(K134,FIND("/",K134)+1,20),FIND("/",MID(K134,FIND("/",K134)+1,20))-1))&lt;=6,(VALUE(LEFT(MID(K134,FIND("/",K134)+1,20),FIND("/",MID(K134,FIND("/",K134)+1,20))-1))-1)*31,186+(VALUE(LEFT(MID(K134,FIND("/",K134)+1,20),FIND("/",MID(K134,FIND("/",K134)+1,20))-1))-7)*30)+VALUE(MID(MID(K134,FIND("/",K134)+1,20),FIND("/",MID(K134,FIND("/",K134)+1,20))+1,20))-1),"")))</f>
        <v/>
      </c>
    </row>
    <row r="135">
      <c r="A135" s="6">
        <f>IF(B135="","",ROW()-6)</f>
        <v/>
      </c>
      <c r="B135" s="7" t="n"/>
      <c r="C135" s="4" t="n"/>
      <c r="D135" s="8" t="n"/>
      <c r="E135" s="8" t="n"/>
      <c r="F135" s="8" t="n"/>
      <c r="G135" s="4" t="n"/>
      <c r="H135" s="4" t="n"/>
      <c r="I135" s="8" t="n"/>
      <c r="K135">
        <f>IF(ISNUMBER(B135),"",SUBSTITUTE(SUBSTITUTE(SUBSTITUTE(SUBSTITUTE(SUBSTITUTE(SUBSTITUTE(SUBSTITUTE(SUBSTITUTE(SUBSTITUTE(SUBSTITUTE(SUBSTITUTE(SUBSTITUTE(TRIM(B135&amp;""),"۰","0"),"۱","1"),"۲","2"),"۳","3"),"۴","4"),"۵","5"),"۶","6"),"۷","7"),"۸","8"),"۹","9"),"-","/"),".","/"))</f>
        <v/>
      </c>
      <c r="L135">
        <f>IF(B135="","",IF(ISNUMBER(B135),B135,IFERROR(IF(VALUE(LEFT(K135,FIND("/",K135)-1))&gt;1700,DATE(VALUE(LEFT(K135,FIND("/",K135)-1)),VALUE(LEFT(MID(K135,FIND("/",K135)+1,20),FIND("/",MID(K135,FIND("/",K135)+1,20))-1)),VALUE(MID(MID(K135,FIND("/",K135)+1,20),FIND("/",MID(K135,FIND("/",K135)+1,20))+1,20))),INDEX(cal!$B$2:$B$52,MATCH(VALUE(LEFT(K135,FIND("/",K135)-1)),cal!$A$2:$A$52,0))+IF(VALUE(LEFT(MID(K135,FIND("/",K135)+1,20),FIND("/",MID(K135,FIND("/",K135)+1,20))-1))&lt;=6,(VALUE(LEFT(MID(K135,FIND("/",K135)+1,20),FIND("/",MID(K135,FIND("/",K135)+1,20))-1))-1)*31,186+(VALUE(LEFT(MID(K135,FIND("/",K135)+1,20),FIND("/",MID(K135,FIND("/",K135)+1,20))-1))-7)*30)+VALUE(MID(MID(K135,FIND("/",K135)+1,20),FIND("/",MID(K135,FIND("/",K135)+1,20))+1,20))-1),"")))</f>
        <v/>
      </c>
    </row>
    <row r="136">
      <c r="A136" s="6">
        <f>IF(B136="","",ROW()-6)</f>
        <v/>
      </c>
      <c r="B136" s="7" t="n"/>
      <c r="C136" s="4" t="n"/>
      <c r="D136" s="8" t="n"/>
      <c r="E136" s="8" t="n"/>
      <c r="F136" s="8" t="n"/>
      <c r="G136" s="4" t="n"/>
      <c r="H136" s="4" t="n"/>
      <c r="I136" s="8" t="n"/>
      <c r="K136">
        <f>IF(ISNUMBER(B136),"",SUBSTITUTE(SUBSTITUTE(SUBSTITUTE(SUBSTITUTE(SUBSTITUTE(SUBSTITUTE(SUBSTITUTE(SUBSTITUTE(SUBSTITUTE(SUBSTITUTE(SUBSTITUTE(SUBSTITUTE(TRIM(B136&amp;""),"۰","0"),"۱","1"),"۲","2"),"۳","3"),"۴","4"),"۵","5"),"۶","6"),"۷","7"),"۸","8"),"۹","9"),"-","/"),".","/"))</f>
        <v/>
      </c>
      <c r="L136">
        <f>IF(B136="","",IF(ISNUMBER(B136),B136,IFERROR(IF(VALUE(LEFT(K136,FIND("/",K136)-1))&gt;1700,DATE(VALUE(LEFT(K136,FIND("/",K136)-1)),VALUE(LEFT(MID(K136,FIND("/",K136)+1,20),FIND("/",MID(K136,FIND("/",K136)+1,20))-1)),VALUE(MID(MID(K136,FIND("/",K136)+1,20),FIND("/",MID(K136,FIND("/",K136)+1,20))+1,20))),INDEX(cal!$B$2:$B$52,MATCH(VALUE(LEFT(K136,FIND("/",K136)-1)),cal!$A$2:$A$52,0))+IF(VALUE(LEFT(MID(K136,FIND("/",K136)+1,20),FIND("/",MID(K136,FIND("/",K136)+1,20))-1))&lt;=6,(VALUE(LEFT(MID(K136,FIND("/",K136)+1,20),FIND("/",MID(K136,FIND("/",K136)+1,20))-1))-1)*31,186+(VALUE(LEFT(MID(K136,FIND("/",K136)+1,20),FIND("/",MID(K136,FIND("/",K136)+1,20))-1))-7)*30)+VALUE(MID(MID(K136,FIND("/",K136)+1,20),FIND("/",MID(K136,FIND("/",K136)+1,20))+1,20))-1),"")))</f>
        <v/>
      </c>
    </row>
    <row r="137">
      <c r="A137" s="6">
        <f>IF(B137="","",ROW()-6)</f>
        <v/>
      </c>
      <c r="B137" s="7" t="n"/>
      <c r="C137" s="4" t="n"/>
      <c r="D137" s="8" t="n"/>
      <c r="E137" s="8" t="n"/>
      <c r="F137" s="8" t="n"/>
      <c r="G137" s="4" t="n"/>
      <c r="H137" s="4" t="n"/>
      <c r="I137" s="8" t="n"/>
      <c r="K137">
        <f>IF(ISNUMBER(B137),"",SUBSTITUTE(SUBSTITUTE(SUBSTITUTE(SUBSTITUTE(SUBSTITUTE(SUBSTITUTE(SUBSTITUTE(SUBSTITUTE(SUBSTITUTE(SUBSTITUTE(SUBSTITUTE(SUBSTITUTE(TRIM(B137&amp;""),"۰","0"),"۱","1"),"۲","2"),"۳","3"),"۴","4"),"۵","5"),"۶","6"),"۷","7"),"۸","8"),"۹","9"),"-","/"),".","/"))</f>
        <v/>
      </c>
      <c r="L137">
        <f>IF(B137="","",IF(ISNUMBER(B137),B137,IFERROR(IF(VALUE(LEFT(K137,FIND("/",K137)-1))&gt;1700,DATE(VALUE(LEFT(K137,FIND("/",K137)-1)),VALUE(LEFT(MID(K137,FIND("/",K137)+1,20),FIND("/",MID(K137,FIND("/",K137)+1,20))-1)),VALUE(MID(MID(K137,FIND("/",K137)+1,20),FIND("/",MID(K137,FIND("/",K137)+1,20))+1,20))),INDEX(cal!$B$2:$B$52,MATCH(VALUE(LEFT(K137,FIND("/",K137)-1)),cal!$A$2:$A$52,0))+IF(VALUE(LEFT(MID(K137,FIND("/",K137)+1,20),FIND("/",MID(K137,FIND("/",K137)+1,20))-1))&lt;=6,(VALUE(LEFT(MID(K137,FIND("/",K137)+1,20),FIND("/",MID(K137,FIND("/",K137)+1,20))-1))-1)*31,186+(VALUE(LEFT(MID(K137,FIND("/",K137)+1,20),FIND("/",MID(K137,FIND("/",K137)+1,20))-1))-7)*30)+VALUE(MID(MID(K137,FIND("/",K137)+1,20),FIND("/",MID(K137,FIND("/",K137)+1,20))+1,20))-1),"")))</f>
        <v/>
      </c>
    </row>
    <row r="138">
      <c r="A138" s="6">
        <f>IF(B138="","",ROW()-6)</f>
        <v/>
      </c>
      <c r="B138" s="7" t="n"/>
      <c r="C138" s="4" t="n"/>
      <c r="D138" s="8" t="n"/>
      <c r="E138" s="8" t="n"/>
      <c r="F138" s="8" t="n"/>
      <c r="G138" s="4" t="n"/>
      <c r="H138" s="4" t="n"/>
      <c r="I138" s="8" t="n"/>
      <c r="K138">
        <f>IF(ISNUMBER(B138),"",SUBSTITUTE(SUBSTITUTE(SUBSTITUTE(SUBSTITUTE(SUBSTITUTE(SUBSTITUTE(SUBSTITUTE(SUBSTITUTE(SUBSTITUTE(SUBSTITUTE(SUBSTITUTE(SUBSTITUTE(TRIM(B138&amp;""),"۰","0"),"۱","1"),"۲","2"),"۳","3"),"۴","4"),"۵","5"),"۶","6"),"۷","7"),"۸","8"),"۹","9"),"-","/"),".","/"))</f>
        <v/>
      </c>
      <c r="L138">
        <f>IF(B138="","",IF(ISNUMBER(B138),B138,IFERROR(IF(VALUE(LEFT(K138,FIND("/",K138)-1))&gt;1700,DATE(VALUE(LEFT(K138,FIND("/",K138)-1)),VALUE(LEFT(MID(K138,FIND("/",K138)+1,20),FIND("/",MID(K138,FIND("/",K138)+1,20))-1)),VALUE(MID(MID(K138,FIND("/",K138)+1,20),FIND("/",MID(K138,FIND("/",K138)+1,20))+1,20))),INDEX(cal!$B$2:$B$52,MATCH(VALUE(LEFT(K138,FIND("/",K138)-1)),cal!$A$2:$A$52,0))+IF(VALUE(LEFT(MID(K138,FIND("/",K138)+1,20),FIND("/",MID(K138,FIND("/",K138)+1,20))-1))&lt;=6,(VALUE(LEFT(MID(K138,FIND("/",K138)+1,20),FIND("/",MID(K138,FIND("/",K138)+1,20))-1))-1)*31,186+(VALUE(LEFT(MID(K138,FIND("/",K138)+1,20),FIND("/",MID(K138,FIND("/",K138)+1,20))-1))-7)*30)+VALUE(MID(MID(K138,FIND("/",K138)+1,20),FIND("/",MID(K138,FIND("/",K138)+1,20))+1,20))-1),"")))</f>
        <v/>
      </c>
    </row>
    <row r="139">
      <c r="A139" s="6">
        <f>IF(B139="","",ROW()-6)</f>
        <v/>
      </c>
      <c r="B139" s="7" t="n"/>
      <c r="C139" s="4" t="n"/>
      <c r="D139" s="8" t="n"/>
      <c r="E139" s="8" t="n"/>
      <c r="F139" s="8" t="n"/>
      <c r="G139" s="4" t="n"/>
      <c r="H139" s="4" t="n"/>
      <c r="I139" s="8" t="n"/>
      <c r="K139">
        <f>IF(ISNUMBER(B139),"",SUBSTITUTE(SUBSTITUTE(SUBSTITUTE(SUBSTITUTE(SUBSTITUTE(SUBSTITUTE(SUBSTITUTE(SUBSTITUTE(SUBSTITUTE(SUBSTITUTE(SUBSTITUTE(SUBSTITUTE(TRIM(B139&amp;""),"۰","0"),"۱","1"),"۲","2"),"۳","3"),"۴","4"),"۵","5"),"۶","6"),"۷","7"),"۸","8"),"۹","9"),"-","/"),".","/"))</f>
        <v/>
      </c>
      <c r="L139">
        <f>IF(B139="","",IF(ISNUMBER(B139),B139,IFERROR(IF(VALUE(LEFT(K139,FIND("/",K139)-1))&gt;1700,DATE(VALUE(LEFT(K139,FIND("/",K139)-1)),VALUE(LEFT(MID(K139,FIND("/",K139)+1,20),FIND("/",MID(K139,FIND("/",K139)+1,20))-1)),VALUE(MID(MID(K139,FIND("/",K139)+1,20),FIND("/",MID(K139,FIND("/",K139)+1,20))+1,20))),INDEX(cal!$B$2:$B$52,MATCH(VALUE(LEFT(K139,FIND("/",K139)-1)),cal!$A$2:$A$52,0))+IF(VALUE(LEFT(MID(K139,FIND("/",K139)+1,20),FIND("/",MID(K139,FIND("/",K139)+1,20))-1))&lt;=6,(VALUE(LEFT(MID(K139,FIND("/",K139)+1,20),FIND("/",MID(K139,FIND("/",K139)+1,20))-1))-1)*31,186+(VALUE(LEFT(MID(K139,FIND("/",K139)+1,20),FIND("/",MID(K139,FIND("/",K139)+1,20))-1))-7)*30)+VALUE(MID(MID(K139,FIND("/",K139)+1,20),FIND("/",MID(K139,FIND("/",K139)+1,20))+1,20))-1),"")))</f>
        <v/>
      </c>
    </row>
    <row r="140">
      <c r="A140" s="6">
        <f>IF(B140="","",ROW()-6)</f>
        <v/>
      </c>
      <c r="B140" s="7" t="n"/>
      <c r="C140" s="4" t="n"/>
      <c r="D140" s="8" t="n"/>
      <c r="E140" s="8" t="n"/>
      <c r="F140" s="8" t="n"/>
      <c r="G140" s="4" t="n"/>
      <c r="H140" s="4" t="n"/>
      <c r="I140" s="8" t="n"/>
      <c r="K140">
        <f>IF(ISNUMBER(B140),"",SUBSTITUTE(SUBSTITUTE(SUBSTITUTE(SUBSTITUTE(SUBSTITUTE(SUBSTITUTE(SUBSTITUTE(SUBSTITUTE(SUBSTITUTE(SUBSTITUTE(SUBSTITUTE(SUBSTITUTE(TRIM(B140&amp;""),"۰","0"),"۱","1"),"۲","2"),"۳","3"),"۴","4"),"۵","5"),"۶","6"),"۷","7"),"۸","8"),"۹","9"),"-","/"),".","/"))</f>
        <v/>
      </c>
      <c r="L140">
        <f>IF(B140="","",IF(ISNUMBER(B140),B140,IFERROR(IF(VALUE(LEFT(K140,FIND("/",K140)-1))&gt;1700,DATE(VALUE(LEFT(K140,FIND("/",K140)-1)),VALUE(LEFT(MID(K140,FIND("/",K140)+1,20),FIND("/",MID(K140,FIND("/",K140)+1,20))-1)),VALUE(MID(MID(K140,FIND("/",K140)+1,20),FIND("/",MID(K140,FIND("/",K140)+1,20))+1,20))),INDEX(cal!$B$2:$B$52,MATCH(VALUE(LEFT(K140,FIND("/",K140)-1)),cal!$A$2:$A$52,0))+IF(VALUE(LEFT(MID(K140,FIND("/",K140)+1,20),FIND("/",MID(K140,FIND("/",K140)+1,20))-1))&lt;=6,(VALUE(LEFT(MID(K140,FIND("/",K140)+1,20),FIND("/",MID(K140,FIND("/",K140)+1,20))-1))-1)*31,186+(VALUE(LEFT(MID(K140,FIND("/",K140)+1,20),FIND("/",MID(K140,FIND("/",K140)+1,20))-1))-7)*30)+VALUE(MID(MID(K140,FIND("/",K140)+1,20),FIND("/",MID(K140,FIND("/",K140)+1,20))+1,20))-1),"")))</f>
        <v/>
      </c>
    </row>
    <row r="141">
      <c r="A141" s="6">
        <f>IF(B141="","",ROW()-6)</f>
        <v/>
      </c>
      <c r="B141" s="7" t="n"/>
      <c r="C141" s="4" t="n"/>
      <c r="D141" s="8" t="n"/>
      <c r="E141" s="8" t="n"/>
      <c r="F141" s="8" t="n"/>
      <c r="G141" s="4" t="n"/>
      <c r="H141" s="4" t="n"/>
      <c r="I141" s="8" t="n"/>
      <c r="K141">
        <f>IF(ISNUMBER(B141),"",SUBSTITUTE(SUBSTITUTE(SUBSTITUTE(SUBSTITUTE(SUBSTITUTE(SUBSTITUTE(SUBSTITUTE(SUBSTITUTE(SUBSTITUTE(SUBSTITUTE(SUBSTITUTE(SUBSTITUTE(TRIM(B141&amp;""),"۰","0"),"۱","1"),"۲","2"),"۳","3"),"۴","4"),"۵","5"),"۶","6"),"۷","7"),"۸","8"),"۹","9"),"-","/"),".","/"))</f>
        <v/>
      </c>
      <c r="L141">
        <f>IF(B141="","",IF(ISNUMBER(B141),B141,IFERROR(IF(VALUE(LEFT(K141,FIND("/",K141)-1))&gt;1700,DATE(VALUE(LEFT(K141,FIND("/",K141)-1)),VALUE(LEFT(MID(K141,FIND("/",K141)+1,20),FIND("/",MID(K141,FIND("/",K141)+1,20))-1)),VALUE(MID(MID(K141,FIND("/",K141)+1,20),FIND("/",MID(K141,FIND("/",K141)+1,20))+1,20))),INDEX(cal!$B$2:$B$52,MATCH(VALUE(LEFT(K141,FIND("/",K141)-1)),cal!$A$2:$A$52,0))+IF(VALUE(LEFT(MID(K141,FIND("/",K141)+1,20),FIND("/",MID(K141,FIND("/",K141)+1,20))-1))&lt;=6,(VALUE(LEFT(MID(K141,FIND("/",K141)+1,20),FIND("/",MID(K141,FIND("/",K141)+1,20))-1))-1)*31,186+(VALUE(LEFT(MID(K141,FIND("/",K141)+1,20),FIND("/",MID(K141,FIND("/",K141)+1,20))-1))-7)*30)+VALUE(MID(MID(K141,FIND("/",K141)+1,20),FIND("/",MID(K141,FIND("/",K141)+1,20))+1,20))-1),"")))</f>
        <v/>
      </c>
    </row>
    <row r="142">
      <c r="A142" s="6">
        <f>IF(B142="","",ROW()-6)</f>
        <v/>
      </c>
      <c r="B142" s="7" t="n"/>
      <c r="C142" s="4" t="n"/>
      <c r="D142" s="8" t="n"/>
      <c r="E142" s="8" t="n"/>
      <c r="F142" s="8" t="n"/>
      <c r="G142" s="4" t="n"/>
      <c r="H142" s="4" t="n"/>
      <c r="I142" s="8" t="n"/>
      <c r="K142">
        <f>IF(ISNUMBER(B142),"",SUBSTITUTE(SUBSTITUTE(SUBSTITUTE(SUBSTITUTE(SUBSTITUTE(SUBSTITUTE(SUBSTITUTE(SUBSTITUTE(SUBSTITUTE(SUBSTITUTE(SUBSTITUTE(SUBSTITUTE(TRIM(B142&amp;""),"۰","0"),"۱","1"),"۲","2"),"۳","3"),"۴","4"),"۵","5"),"۶","6"),"۷","7"),"۸","8"),"۹","9"),"-","/"),".","/"))</f>
        <v/>
      </c>
      <c r="L142">
        <f>IF(B142="","",IF(ISNUMBER(B142),B142,IFERROR(IF(VALUE(LEFT(K142,FIND("/",K142)-1))&gt;1700,DATE(VALUE(LEFT(K142,FIND("/",K142)-1)),VALUE(LEFT(MID(K142,FIND("/",K142)+1,20),FIND("/",MID(K142,FIND("/",K142)+1,20))-1)),VALUE(MID(MID(K142,FIND("/",K142)+1,20),FIND("/",MID(K142,FIND("/",K142)+1,20))+1,20))),INDEX(cal!$B$2:$B$52,MATCH(VALUE(LEFT(K142,FIND("/",K142)-1)),cal!$A$2:$A$52,0))+IF(VALUE(LEFT(MID(K142,FIND("/",K142)+1,20),FIND("/",MID(K142,FIND("/",K142)+1,20))-1))&lt;=6,(VALUE(LEFT(MID(K142,FIND("/",K142)+1,20),FIND("/",MID(K142,FIND("/",K142)+1,20))-1))-1)*31,186+(VALUE(LEFT(MID(K142,FIND("/",K142)+1,20),FIND("/",MID(K142,FIND("/",K142)+1,20))-1))-7)*30)+VALUE(MID(MID(K142,FIND("/",K142)+1,20),FIND("/",MID(K142,FIND("/",K142)+1,20))+1,20))-1),"")))</f>
        <v/>
      </c>
    </row>
    <row r="143">
      <c r="A143" s="6">
        <f>IF(B143="","",ROW()-6)</f>
        <v/>
      </c>
      <c r="B143" s="7" t="n"/>
      <c r="C143" s="4" t="n"/>
      <c r="D143" s="8" t="n"/>
      <c r="E143" s="8" t="n"/>
      <c r="F143" s="8" t="n"/>
      <c r="G143" s="4" t="n"/>
      <c r="H143" s="4" t="n"/>
      <c r="I143" s="8" t="n"/>
      <c r="K143">
        <f>IF(ISNUMBER(B143),"",SUBSTITUTE(SUBSTITUTE(SUBSTITUTE(SUBSTITUTE(SUBSTITUTE(SUBSTITUTE(SUBSTITUTE(SUBSTITUTE(SUBSTITUTE(SUBSTITUTE(SUBSTITUTE(SUBSTITUTE(TRIM(B143&amp;""),"۰","0"),"۱","1"),"۲","2"),"۳","3"),"۴","4"),"۵","5"),"۶","6"),"۷","7"),"۸","8"),"۹","9"),"-","/"),".","/"))</f>
        <v/>
      </c>
      <c r="L143">
        <f>IF(B143="","",IF(ISNUMBER(B143),B143,IFERROR(IF(VALUE(LEFT(K143,FIND("/",K143)-1))&gt;1700,DATE(VALUE(LEFT(K143,FIND("/",K143)-1)),VALUE(LEFT(MID(K143,FIND("/",K143)+1,20),FIND("/",MID(K143,FIND("/",K143)+1,20))-1)),VALUE(MID(MID(K143,FIND("/",K143)+1,20),FIND("/",MID(K143,FIND("/",K143)+1,20))+1,20))),INDEX(cal!$B$2:$B$52,MATCH(VALUE(LEFT(K143,FIND("/",K143)-1)),cal!$A$2:$A$52,0))+IF(VALUE(LEFT(MID(K143,FIND("/",K143)+1,20),FIND("/",MID(K143,FIND("/",K143)+1,20))-1))&lt;=6,(VALUE(LEFT(MID(K143,FIND("/",K143)+1,20),FIND("/",MID(K143,FIND("/",K143)+1,20))-1))-1)*31,186+(VALUE(LEFT(MID(K143,FIND("/",K143)+1,20),FIND("/",MID(K143,FIND("/",K143)+1,20))-1))-7)*30)+VALUE(MID(MID(K143,FIND("/",K143)+1,20),FIND("/",MID(K143,FIND("/",K143)+1,20))+1,20))-1),"")))</f>
        <v/>
      </c>
    </row>
    <row r="144">
      <c r="A144" s="6">
        <f>IF(B144="","",ROW()-6)</f>
        <v/>
      </c>
      <c r="B144" s="7" t="n"/>
      <c r="C144" s="4" t="n"/>
      <c r="D144" s="8" t="n"/>
      <c r="E144" s="8" t="n"/>
      <c r="F144" s="8" t="n"/>
      <c r="G144" s="4" t="n"/>
      <c r="H144" s="4" t="n"/>
      <c r="I144" s="8" t="n"/>
      <c r="K144">
        <f>IF(ISNUMBER(B144),"",SUBSTITUTE(SUBSTITUTE(SUBSTITUTE(SUBSTITUTE(SUBSTITUTE(SUBSTITUTE(SUBSTITUTE(SUBSTITUTE(SUBSTITUTE(SUBSTITUTE(SUBSTITUTE(SUBSTITUTE(TRIM(B144&amp;""),"۰","0"),"۱","1"),"۲","2"),"۳","3"),"۴","4"),"۵","5"),"۶","6"),"۷","7"),"۸","8"),"۹","9"),"-","/"),".","/"))</f>
        <v/>
      </c>
      <c r="L144">
        <f>IF(B144="","",IF(ISNUMBER(B144),B144,IFERROR(IF(VALUE(LEFT(K144,FIND("/",K144)-1))&gt;1700,DATE(VALUE(LEFT(K144,FIND("/",K144)-1)),VALUE(LEFT(MID(K144,FIND("/",K144)+1,20),FIND("/",MID(K144,FIND("/",K144)+1,20))-1)),VALUE(MID(MID(K144,FIND("/",K144)+1,20),FIND("/",MID(K144,FIND("/",K144)+1,20))+1,20))),INDEX(cal!$B$2:$B$52,MATCH(VALUE(LEFT(K144,FIND("/",K144)-1)),cal!$A$2:$A$52,0))+IF(VALUE(LEFT(MID(K144,FIND("/",K144)+1,20),FIND("/",MID(K144,FIND("/",K144)+1,20))-1))&lt;=6,(VALUE(LEFT(MID(K144,FIND("/",K144)+1,20),FIND("/",MID(K144,FIND("/",K144)+1,20))-1))-1)*31,186+(VALUE(LEFT(MID(K144,FIND("/",K144)+1,20),FIND("/",MID(K144,FIND("/",K144)+1,20))-1))-7)*30)+VALUE(MID(MID(K144,FIND("/",K144)+1,20),FIND("/",MID(K144,FIND("/",K144)+1,20))+1,20))-1),"")))</f>
        <v/>
      </c>
    </row>
    <row r="145">
      <c r="A145" s="6">
        <f>IF(B145="","",ROW()-6)</f>
        <v/>
      </c>
      <c r="B145" s="7" t="n"/>
      <c r="C145" s="4" t="n"/>
      <c r="D145" s="8" t="n"/>
      <c r="E145" s="8" t="n"/>
      <c r="F145" s="8" t="n"/>
      <c r="G145" s="4" t="n"/>
      <c r="H145" s="4" t="n"/>
      <c r="I145" s="8" t="n"/>
      <c r="K145">
        <f>IF(ISNUMBER(B145),"",SUBSTITUTE(SUBSTITUTE(SUBSTITUTE(SUBSTITUTE(SUBSTITUTE(SUBSTITUTE(SUBSTITUTE(SUBSTITUTE(SUBSTITUTE(SUBSTITUTE(SUBSTITUTE(SUBSTITUTE(TRIM(B145&amp;""),"۰","0"),"۱","1"),"۲","2"),"۳","3"),"۴","4"),"۵","5"),"۶","6"),"۷","7"),"۸","8"),"۹","9"),"-","/"),".","/"))</f>
        <v/>
      </c>
      <c r="L145">
        <f>IF(B145="","",IF(ISNUMBER(B145),B145,IFERROR(IF(VALUE(LEFT(K145,FIND("/",K145)-1))&gt;1700,DATE(VALUE(LEFT(K145,FIND("/",K145)-1)),VALUE(LEFT(MID(K145,FIND("/",K145)+1,20),FIND("/",MID(K145,FIND("/",K145)+1,20))-1)),VALUE(MID(MID(K145,FIND("/",K145)+1,20),FIND("/",MID(K145,FIND("/",K145)+1,20))+1,20))),INDEX(cal!$B$2:$B$52,MATCH(VALUE(LEFT(K145,FIND("/",K145)-1)),cal!$A$2:$A$52,0))+IF(VALUE(LEFT(MID(K145,FIND("/",K145)+1,20),FIND("/",MID(K145,FIND("/",K145)+1,20))-1))&lt;=6,(VALUE(LEFT(MID(K145,FIND("/",K145)+1,20),FIND("/",MID(K145,FIND("/",K145)+1,20))-1))-1)*31,186+(VALUE(LEFT(MID(K145,FIND("/",K145)+1,20),FIND("/",MID(K145,FIND("/",K145)+1,20))-1))-7)*30)+VALUE(MID(MID(K145,FIND("/",K145)+1,20),FIND("/",MID(K145,FIND("/",K145)+1,20))+1,20))-1),"")))</f>
        <v/>
      </c>
    </row>
    <row r="146">
      <c r="A146" s="6">
        <f>IF(B146="","",ROW()-6)</f>
        <v/>
      </c>
      <c r="B146" s="7" t="n"/>
      <c r="C146" s="4" t="n"/>
      <c r="D146" s="8" t="n"/>
      <c r="E146" s="8" t="n"/>
      <c r="F146" s="8" t="n"/>
      <c r="G146" s="4" t="n"/>
      <c r="H146" s="4" t="n"/>
      <c r="I146" s="8" t="n"/>
      <c r="K146">
        <f>IF(ISNUMBER(B146),"",SUBSTITUTE(SUBSTITUTE(SUBSTITUTE(SUBSTITUTE(SUBSTITUTE(SUBSTITUTE(SUBSTITUTE(SUBSTITUTE(SUBSTITUTE(SUBSTITUTE(SUBSTITUTE(SUBSTITUTE(TRIM(B146&amp;""),"۰","0"),"۱","1"),"۲","2"),"۳","3"),"۴","4"),"۵","5"),"۶","6"),"۷","7"),"۸","8"),"۹","9"),"-","/"),".","/"))</f>
        <v/>
      </c>
      <c r="L146">
        <f>IF(B146="","",IF(ISNUMBER(B146),B146,IFERROR(IF(VALUE(LEFT(K146,FIND("/",K146)-1))&gt;1700,DATE(VALUE(LEFT(K146,FIND("/",K146)-1)),VALUE(LEFT(MID(K146,FIND("/",K146)+1,20),FIND("/",MID(K146,FIND("/",K146)+1,20))-1)),VALUE(MID(MID(K146,FIND("/",K146)+1,20),FIND("/",MID(K146,FIND("/",K146)+1,20))+1,20))),INDEX(cal!$B$2:$B$52,MATCH(VALUE(LEFT(K146,FIND("/",K146)-1)),cal!$A$2:$A$52,0))+IF(VALUE(LEFT(MID(K146,FIND("/",K146)+1,20),FIND("/",MID(K146,FIND("/",K146)+1,20))-1))&lt;=6,(VALUE(LEFT(MID(K146,FIND("/",K146)+1,20),FIND("/",MID(K146,FIND("/",K146)+1,20))-1))-1)*31,186+(VALUE(LEFT(MID(K146,FIND("/",K146)+1,20),FIND("/",MID(K146,FIND("/",K146)+1,20))-1))-7)*30)+VALUE(MID(MID(K146,FIND("/",K146)+1,20),FIND("/",MID(K146,FIND("/",K146)+1,20))+1,20))-1),"")))</f>
        <v/>
      </c>
    </row>
    <row r="147">
      <c r="A147" s="6">
        <f>IF(B147="","",ROW()-6)</f>
        <v/>
      </c>
      <c r="B147" s="7" t="n"/>
      <c r="C147" s="4" t="n"/>
      <c r="D147" s="8" t="n"/>
      <c r="E147" s="8" t="n"/>
      <c r="F147" s="8" t="n"/>
      <c r="G147" s="4" t="n"/>
      <c r="H147" s="4" t="n"/>
      <c r="I147" s="8" t="n"/>
      <c r="K147">
        <f>IF(ISNUMBER(B147),"",SUBSTITUTE(SUBSTITUTE(SUBSTITUTE(SUBSTITUTE(SUBSTITUTE(SUBSTITUTE(SUBSTITUTE(SUBSTITUTE(SUBSTITUTE(SUBSTITUTE(SUBSTITUTE(SUBSTITUTE(TRIM(B147&amp;""),"۰","0"),"۱","1"),"۲","2"),"۳","3"),"۴","4"),"۵","5"),"۶","6"),"۷","7"),"۸","8"),"۹","9"),"-","/"),".","/"))</f>
        <v/>
      </c>
      <c r="L147">
        <f>IF(B147="","",IF(ISNUMBER(B147),B147,IFERROR(IF(VALUE(LEFT(K147,FIND("/",K147)-1))&gt;1700,DATE(VALUE(LEFT(K147,FIND("/",K147)-1)),VALUE(LEFT(MID(K147,FIND("/",K147)+1,20),FIND("/",MID(K147,FIND("/",K147)+1,20))-1)),VALUE(MID(MID(K147,FIND("/",K147)+1,20),FIND("/",MID(K147,FIND("/",K147)+1,20))+1,20))),INDEX(cal!$B$2:$B$52,MATCH(VALUE(LEFT(K147,FIND("/",K147)-1)),cal!$A$2:$A$52,0))+IF(VALUE(LEFT(MID(K147,FIND("/",K147)+1,20),FIND("/",MID(K147,FIND("/",K147)+1,20))-1))&lt;=6,(VALUE(LEFT(MID(K147,FIND("/",K147)+1,20),FIND("/",MID(K147,FIND("/",K147)+1,20))-1))-1)*31,186+(VALUE(LEFT(MID(K147,FIND("/",K147)+1,20),FIND("/",MID(K147,FIND("/",K147)+1,20))-1))-7)*30)+VALUE(MID(MID(K147,FIND("/",K147)+1,20),FIND("/",MID(K147,FIND("/",K147)+1,20))+1,20))-1),"")))</f>
        <v/>
      </c>
    </row>
    <row r="148">
      <c r="A148" s="6">
        <f>IF(B148="","",ROW()-6)</f>
        <v/>
      </c>
      <c r="B148" s="7" t="n"/>
      <c r="C148" s="4" t="n"/>
      <c r="D148" s="8" t="n"/>
      <c r="E148" s="8" t="n"/>
      <c r="F148" s="8" t="n"/>
      <c r="G148" s="4" t="n"/>
      <c r="H148" s="4" t="n"/>
      <c r="I148" s="8" t="n"/>
      <c r="K148">
        <f>IF(ISNUMBER(B148),"",SUBSTITUTE(SUBSTITUTE(SUBSTITUTE(SUBSTITUTE(SUBSTITUTE(SUBSTITUTE(SUBSTITUTE(SUBSTITUTE(SUBSTITUTE(SUBSTITUTE(SUBSTITUTE(SUBSTITUTE(TRIM(B148&amp;""),"۰","0"),"۱","1"),"۲","2"),"۳","3"),"۴","4"),"۵","5"),"۶","6"),"۷","7"),"۸","8"),"۹","9"),"-","/"),".","/"))</f>
        <v/>
      </c>
      <c r="L148">
        <f>IF(B148="","",IF(ISNUMBER(B148),B148,IFERROR(IF(VALUE(LEFT(K148,FIND("/",K148)-1))&gt;1700,DATE(VALUE(LEFT(K148,FIND("/",K148)-1)),VALUE(LEFT(MID(K148,FIND("/",K148)+1,20),FIND("/",MID(K148,FIND("/",K148)+1,20))-1)),VALUE(MID(MID(K148,FIND("/",K148)+1,20),FIND("/",MID(K148,FIND("/",K148)+1,20))+1,20))),INDEX(cal!$B$2:$B$52,MATCH(VALUE(LEFT(K148,FIND("/",K148)-1)),cal!$A$2:$A$52,0))+IF(VALUE(LEFT(MID(K148,FIND("/",K148)+1,20),FIND("/",MID(K148,FIND("/",K148)+1,20))-1))&lt;=6,(VALUE(LEFT(MID(K148,FIND("/",K148)+1,20),FIND("/",MID(K148,FIND("/",K148)+1,20))-1))-1)*31,186+(VALUE(LEFT(MID(K148,FIND("/",K148)+1,20),FIND("/",MID(K148,FIND("/",K148)+1,20))-1))-7)*30)+VALUE(MID(MID(K148,FIND("/",K148)+1,20),FIND("/",MID(K148,FIND("/",K148)+1,20))+1,20))-1),"")))</f>
        <v/>
      </c>
    </row>
    <row r="149">
      <c r="A149" s="6">
        <f>IF(B149="","",ROW()-6)</f>
        <v/>
      </c>
      <c r="B149" s="7" t="n"/>
      <c r="C149" s="4" t="n"/>
      <c r="D149" s="8" t="n"/>
      <c r="E149" s="8" t="n"/>
      <c r="F149" s="8" t="n"/>
      <c r="G149" s="4" t="n"/>
      <c r="H149" s="4" t="n"/>
      <c r="I149" s="8" t="n"/>
      <c r="K149">
        <f>IF(ISNUMBER(B149),"",SUBSTITUTE(SUBSTITUTE(SUBSTITUTE(SUBSTITUTE(SUBSTITUTE(SUBSTITUTE(SUBSTITUTE(SUBSTITUTE(SUBSTITUTE(SUBSTITUTE(SUBSTITUTE(SUBSTITUTE(TRIM(B149&amp;""),"۰","0"),"۱","1"),"۲","2"),"۳","3"),"۴","4"),"۵","5"),"۶","6"),"۷","7"),"۸","8"),"۹","9"),"-","/"),".","/"))</f>
        <v/>
      </c>
      <c r="L149">
        <f>IF(B149="","",IF(ISNUMBER(B149),B149,IFERROR(IF(VALUE(LEFT(K149,FIND("/",K149)-1))&gt;1700,DATE(VALUE(LEFT(K149,FIND("/",K149)-1)),VALUE(LEFT(MID(K149,FIND("/",K149)+1,20),FIND("/",MID(K149,FIND("/",K149)+1,20))-1)),VALUE(MID(MID(K149,FIND("/",K149)+1,20),FIND("/",MID(K149,FIND("/",K149)+1,20))+1,20))),INDEX(cal!$B$2:$B$52,MATCH(VALUE(LEFT(K149,FIND("/",K149)-1)),cal!$A$2:$A$52,0))+IF(VALUE(LEFT(MID(K149,FIND("/",K149)+1,20),FIND("/",MID(K149,FIND("/",K149)+1,20))-1))&lt;=6,(VALUE(LEFT(MID(K149,FIND("/",K149)+1,20),FIND("/",MID(K149,FIND("/",K149)+1,20))-1))-1)*31,186+(VALUE(LEFT(MID(K149,FIND("/",K149)+1,20),FIND("/",MID(K149,FIND("/",K149)+1,20))-1))-7)*30)+VALUE(MID(MID(K149,FIND("/",K149)+1,20),FIND("/",MID(K149,FIND("/",K149)+1,20))+1,20))-1),"")))</f>
        <v/>
      </c>
    </row>
    <row r="150">
      <c r="A150" s="6">
        <f>IF(B150="","",ROW()-6)</f>
        <v/>
      </c>
      <c r="B150" s="7" t="n"/>
      <c r="C150" s="4" t="n"/>
      <c r="D150" s="8" t="n"/>
      <c r="E150" s="8" t="n"/>
      <c r="F150" s="8" t="n"/>
      <c r="G150" s="4" t="n"/>
      <c r="H150" s="4" t="n"/>
      <c r="I150" s="8" t="n"/>
      <c r="K150">
        <f>IF(ISNUMBER(B150),"",SUBSTITUTE(SUBSTITUTE(SUBSTITUTE(SUBSTITUTE(SUBSTITUTE(SUBSTITUTE(SUBSTITUTE(SUBSTITUTE(SUBSTITUTE(SUBSTITUTE(SUBSTITUTE(SUBSTITUTE(TRIM(B150&amp;""),"۰","0"),"۱","1"),"۲","2"),"۳","3"),"۴","4"),"۵","5"),"۶","6"),"۷","7"),"۸","8"),"۹","9"),"-","/"),".","/"))</f>
        <v/>
      </c>
      <c r="L150">
        <f>IF(B150="","",IF(ISNUMBER(B150),B150,IFERROR(IF(VALUE(LEFT(K150,FIND("/",K150)-1))&gt;1700,DATE(VALUE(LEFT(K150,FIND("/",K150)-1)),VALUE(LEFT(MID(K150,FIND("/",K150)+1,20),FIND("/",MID(K150,FIND("/",K150)+1,20))-1)),VALUE(MID(MID(K150,FIND("/",K150)+1,20),FIND("/",MID(K150,FIND("/",K150)+1,20))+1,20))),INDEX(cal!$B$2:$B$52,MATCH(VALUE(LEFT(K150,FIND("/",K150)-1)),cal!$A$2:$A$52,0))+IF(VALUE(LEFT(MID(K150,FIND("/",K150)+1,20),FIND("/",MID(K150,FIND("/",K150)+1,20))-1))&lt;=6,(VALUE(LEFT(MID(K150,FIND("/",K150)+1,20),FIND("/",MID(K150,FIND("/",K150)+1,20))-1))-1)*31,186+(VALUE(LEFT(MID(K150,FIND("/",K150)+1,20),FIND("/",MID(K150,FIND("/",K150)+1,20))-1))-7)*30)+VALUE(MID(MID(K150,FIND("/",K150)+1,20),FIND("/",MID(K150,FIND("/",K150)+1,20))+1,20))-1),"")))</f>
        <v/>
      </c>
    </row>
    <row r="151">
      <c r="A151" s="6">
        <f>IF(B151="","",ROW()-6)</f>
        <v/>
      </c>
      <c r="B151" s="7" t="n"/>
      <c r="C151" s="4" t="n"/>
      <c r="D151" s="8" t="n"/>
      <c r="E151" s="8" t="n"/>
      <c r="F151" s="8" t="n"/>
      <c r="G151" s="4" t="n"/>
      <c r="H151" s="4" t="n"/>
      <c r="I151" s="8" t="n"/>
      <c r="K151">
        <f>IF(ISNUMBER(B151),"",SUBSTITUTE(SUBSTITUTE(SUBSTITUTE(SUBSTITUTE(SUBSTITUTE(SUBSTITUTE(SUBSTITUTE(SUBSTITUTE(SUBSTITUTE(SUBSTITUTE(SUBSTITUTE(SUBSTITUTE(TRIM(B151&amp;""),"۰","0"),"۱","1"),"۲","2"),"۳","3"),"۴","4"),"۵","5"),"۶","6"),"۷","7"),"۸","8"),"۹","9"),"-","/"),".","/"))</f>
        <v/>
      </c>
      <c r="L151">
        <f>IF(B151="","",IF(ISNUMBER(B151),B151,IFERROR(IF(VALUE(LEFT(K151,FIND("/",K151)-1))&gt;1700,DATE(VALUE(LEFT(K151,FIND("/",K151)-1)),VALUE(LEFT(MID(K151,FIND("/",K151)+1,20),FIND("/",MID(K151,FIND("/",K151)+1,20))-1)),VALUE(MID(MID(K151,FIND("/",K151)+1,20),FIND("/",MID(K151,FIND("/",K151)+1,20))+1,20))),INDEX(cal!$B$2:$B$52,MATCH(VALUE(LEFT(K151,FIND("/",K151)-1)),cal!$A$2:$A$52,0))+IF(VALUE(LEFT(MID(K151,FIND("/",K151)+1,20),FIND("/",MID(K151,FIND("/",K151)+1,20))-1))&lt;=6,(VALUE(LEFT(MID(K151,FIND("/",K151)+1,20),FIND("/",MID(K151,FIND("/",K151)+1,20))-1))-1)*31,186+(VALUE(LEFT(MID(K151,FIND("/",K151)+1,20),FIND("/",MID(K151,FIND("/",K151)+1,20))-1))-7)*30)+VALUE(MID(MID(K151,FIND("/",K151)+1,20),FIND("/",MID(K151,FIND("/",K151)+1,20))+1,20))-1),"")))</f>
        <v/>
      </c>
    </row>
    <row r="152">
      <c r="A152" s="6">
        <f>IF(B152="","",ROW()-6)</f>
        <v/>
      </c>
      <c r="B152" s="7" t="n"/>
      <c r="C152" s="4" t="n"/>
      <c r="D152" s="8" t="n"/>
      <c r="E152" s="8" t="n"/>
      <c r="F152" s="8" t="n"/>
      <c r="G152" s="4" t="n"/>
      <c r="H152" s="4" t="n"/>
      <c r="I152" s="8" t="n"/>
      <c r="K152">
        <f>IF(ISNUMBER(B152),"",SUBSTITUTE(SUBSTITUTE(SUBSTITUTE(SUBSTITUTE(SUBSTITUTE(SUBSTITUTE(SUBSTITUTE(SUBSTITUTE(SUBSTITUTE(SUBSTITUTE(SUBSTITUTE(SUBSTITUTE(TRIM(B152&amp;""),"۰","0"),"۱","1"),"۲","2"),"۳","3"),"۴","4"),"۵","5"),"۶","6"),"۷","7"),"۸","8"),"۹","9"),"-","/"),".","/"))</f>
        <v/>
      </c>
      <c r="L152">
        <f>IF(B152="","",IF(ISNUMBER(B152),B152,IFERROR(IF(VALUE(LEFT(K152,FIND("/",K152)-1))&gt;1700,DATE(VALUE(LEFT(K152,FIND("/",K152)-1)),VALUE(LEFT(MID(K152,FIND("/",K152)+1,20),FIND("/",MID(K152,FIND("/",K152)+1,20))-1)),VALUE(MID(MID(K152,FIND("/",K152)+1,20),FIND("/",MID(K152,FIND("/",K152)+1,20))+1,20))),INDEX(cal!$B$2:$B$52,MATCH(VALUE(LEFT(K152,FIND("/",K152)-1)),cal!$A$2:$A$52,0))+IF(VALUE(LEFT(MID(K152,FIND("/",K152)+1,20),FIND("/",MID(K152,FIND("/",K152)+1,20))-1))&lt;=6,(VALUE(LEFT(MID(K152,FIND("/",K152)+1,20),FIND("/",MID(K152,FIND("/",K152)+1,20))-1))-1)*31,186+(VALUE(LEFT(MID(K152,FIND("/",K152)+1,20),FIND("/",MID(K152,FIND("/",K152)+1,20))-1))-7)*30)+VALUE(MID(MID(K152,FIND("/",K152)+1,20),FIND("/",MID(K152,FIND("/",K152)+1,20))+1,20))-1),"")))</f>
        <v/>
      </c>
    </row>
    <row r="153">
      <c r="A153" s="6">
        <f>IF(B153="","",ROW()-6)</f>
        <v/>
      </c>
      <c r="B153" s="7" t="n"/>
      <c r="C153" s="4" t="n"/>
      <c r="D153" s="8" t="n"/>
      <c r="E153" s="8" t="n"/>
      <c r="F153" s="8" t="n"/>
      <c r="G153" s="4" t="n"/>
      <c r="H153" s="4" t="n"/>
      <c r="I153" s="8" t="n"/>
      <c r="K153">
        <f>IF(ISNUMBER(B153),"",SUBSTITUTE(SUBSTITUTE(SUBSTITUTE(SUBSTITUTE(SUBSTITUTE(SUBSTITUTE(SUBSTITUTE(SUBSTITUTE(SUBSTITUTE(SUBSTITUTE(SUBSTITUTE(SUBSTITUTE(TRIM(B153&amp;""),"۰","0"),"۱","1"),"۲","2"),"۳","3"),"۴","4"),"۵","5"),"۶","6"),"۷","7"),"۸","8"),"۹","9"),"-","/"),".","/"))</f>
        <v/>
      </c>
      <c r="L153">
        <f>IF(B153="","",IF(ISNUMBER(B153),B153,IFERROR(IF(VALUE(LEFT(K153,FIND("/",K153)-1))&gt;1700,DATE(VALUE(LEFT(K153,FIND("/",K153)-1)),VALUE(LEFT(MID(K153,FIND("/",K153)+1,20),FIND("/",MID(K153,FIND("/",K153)+1,20))-1)),VALUE(MID(MID(K153,FIND("/",K153)+1,20),FIND("/",MID(K153,FIND("/",K153)+1,20))+1,20))),INDEX(cal!$B$2:$B$52,MATCH(VALUE(LEFT(K153,FIND("/",K153)-1)),cal!$A$2:$A$52,0))+IF(VALUE(LEFT(MID(K153,FIND("/",K153)+1,20),FIND("/",MID(K153,FIND("/",K153)+1,20))-1))&lt;=6,(VALUE(LEFT(MID(K153,FIND("/",K153)+1,20),FIND("/",MID(K153,FIND("/",K153)+1,20))-1))-1)*31,186+(VALUE(LEFT(MID(K153,FIND("/",K153)+1,20),FIND("/",MID(K153,FIND("/",K153)+1,20))-1))-7)*30)+VALUE(MID(MID(K153,FIND("/",K153)+1,20),FIND("/",MID(K153,FIND("/",K153)+1,20))+1,20))-1),"")))</f>
        <v/>
      </c>
    </row>
    <row r="154">
      <c r="A154" s="6">
        <f>IF(B154="","",ROW()-6)</f>
        <v/>
      </c>
      <c r="B154" s="7" t="n"/>
      <c r="C154" s="4" t="n"/>
      <c r="D154" s="8" t="n"/>
      <c r="E154" s="8" t="n"/>
      <c r="F154" s="8" t="n"/>
      <c r="G154" s="4" t="n"/>
      <c r="H154" s="4" t="n"/>
      <c r="I154" s="8" t="n"/>
      <c r="K154">
        <f>IF(ISNUMBER(B154),"",SUBSTITUTE(SUBSTITUTE(SUBSTITUTE(SUBSTITUTE(SUBSTITUTE(SUBSTITUTE(SUBSTITUTE(SUBSTITUTE(SUBSTITUTE(SUBSTITUTE(SUBSTITUTE(SUBSTITUTE(TRIM(B154&amp;""),"۰","0"),"۱","1"),"۲","2"),"۳","3"),"۴","4"),"۵","5"),"۶","6"),"۷","7"),"۸","8"),"۹","9"),"-","/"),".","/"))</f>
        <v/>
      </c>
      <c r="L154">
        <f>IF(B154="","",IF(ISNUMBER(B154),B154,IFERROR(IF(VALUE(LEFT(K154,FIND("/",K154)-1))&gt;1700,DATE(VALUE(LEFT(K154,FIND("/",K154)-1)),VALUE(LEFT(MID(K154,FIND("/",K154)+1,20),FIND("/",MID(K154,FIND("/",K154)+1,20))-1)),VALUE(MID(MID(K154,FIND("/",K154)+1,20),FIND("/",MID(K154,FIND("/",K154)+1,20))+1,20))),INDEX(cal!$B$2:$B$52,MATCH(VALUE(LEFT(K154,FIND("/",K154)-1)),cal!$A$2:$A$52,0))+IF(VALUE(LEFT(MID(K154,FIND("/",K154)+1,20),FIND("/",MID(K154,FIND("/",K154)+1,20))-1))&lt;=6,(VALUE(LEFT(MID(K154,FIND("/",K154)+1,20),FIND("/",MID(K154,FIND("/",K154)+1,20))-1))-1)*31,186+(VALUE(LEFT(MID(K154,FIND("/",K154)+1,20),FIND("/",MID(K154,FIND("/",K154)+1,20))-1))-7)*30)+VALUE(MID(MID(K154,FIND("/",K154)+1,20),FIND("/",MID(K154,FIND("/",K154)+1,20))+1,20))-1),"")))</f>
        <v/>
      </c>
    </row>
    <row r="155">
      <c r="A155" s="6">
        <f>IF(B155="","",ROW()-6)</f>
        <v/>
      </c>
      <c r="B155" s="7" t="n"/>
      <c r="C155" s="4" t="n"/>
      <c r="D155" s="8" t="n"/>
      <c r="E155" s="8" t="n"/>
      <c r="F155" s="8" t="n"/>
      <c r="G155" s="4" t="n"/>
      <c r="H155" s="4" t="n"/>
      <c r="I155" s="8" t="n"/>
      <c r="K155">
        <f>IF(ISNUMBER(B155),"",SUBSTITUTE(SUBSTITUTE(SUBSTITUTE(SUBSTITUTE(SUBSTITUTE(SUBSTITUTE(SUBSTITUTE(SUBSTITUTE(SUBSTITUTE(SUBSTITUTE(SUBSTITUTE(SUBSTITUTE(TRIM(B155&amp;""),"۰","0"),"۱","1"),"۲","2"),"۳","3"),"۴","4"),"۵","5"),"۶","6"),"۷","7"),"۸","8"),"۹","9"),"-","/"),".","/"))</f>
        <v/>
      </c>
      <c r="L155">
        <f>IF(B155="","",IF(ISNUMBER(B155),B155,IFERROR(IF(VALUE(LEFT(K155,FIND("/",K155)-1))&gt;1700,DATE(VALUE(LEFT(K155,FIND("/",K155)-1)),VALUE(LEFT(MID(K155,FIND("/",K155)+1,20),FIND("/",MID(K155,FIND("/",K155)+1,20))-1)),VALUE(MID(MID(K155,FIND("/",K155)+1,20),FIND("/",MID(K155,FIND("/",K155)+1,20))+1,20))),INDEX(cal!$B$2:$B$52,MATCH(VALUE(LEFT(K155,FIND("/",K155)-1)),cal!$A$2:$A$52,0))+IF(VALUE(LEFT(MID(K155,FIND("/",K155)+1,20),FIND("/",MID(K155,FIND("/",K155)+1,20))-1))&lt;=6,(VALUE(LEFT(MID(K155,FIND("/",K155)+1,20),FIND("/",MID(K155,FIND("/",K155)+1,20))-1))-1)*31,186+(VALUE(LEFT(MID(K155,FIND("/",K155)+1,20),FIND("/",MID(K155,FIND("/",K155)+1,20))-1))-7)*30)+VALUE(MID(MID(K155,FIND("/",K155)+1,20),FIND("/",MID(K155,FIND("/",K155)+1,20))+1,20))-1),"")))</f>
        <v/>
      </c>
    </row>
    <row r="156">
      <c r="A156" s="6">
        <f>IF(B156="","",ROW()-6)</f>
        <v/>
      </c>
      <c r="B156" s="7" t="n"/>
      <c r="C156" s="4" t="n"/>
      <c r="D156" s="8" t="n"/>
      <c r="E156" s="8" t="n"/>
      <c r="F156" s="8" t="n"/>
      <c r="G156" s="4" t="n"/>
      <c r="H156" s="4" t="n"/>
      <c r="I156" s="8" t="n"/>
      <c r="K156">
        <f>IF(ISNUMBER(B156),"",SUBSTITUTE(SUBSTITUTE(SUBSTITUTE(SUBSTITUTE(SUBSTITUTE(SUBSTITUTE(SUBSTITUTE(SUBSTITUTE(SUBSTITUTE(SUBSTITUTE(SUBSTITUTE(SUBSTITUTE(TRIM(B156&amp;""),"۰","0"),"۱","1"),"۲","2"),"۳","3"),"۴","4"),"۵","5"),"۶","6"),"۷","7"),"۸","8"),"۹","9"),"-","/"),".","/"))</f>
        <v/>
      </c>
      <c r="L156">
        <f>IF(B156="","",IF(ISNUMBER(B156),B156,IFERROR(IF(VALUE(LEFT(K156,FIND("/",K156)-1))&gt;1700,DATE(VALUE(LEFT(K156,FIND("/",K156)-1)),VALUE(LEFT(MID(K156,FIND("/",K156)+1,20),FIND("/",MID(K156,FIND("/",K156)+1,20))-1)),VALUE(MID(MID(K156,FIND("/",K156)+1,20),FIND("/",MID(K156,FIND("/",K156)+1,20))+1,20))),INDEX(cal!$B$2:$B$52,MATCH(VALUE(LEFT(K156,FIND("/",K156)-1)),cal!$A$2:$A$52,0))+IF(VALUE(LEFT(MID(K156,FIND("/",K156)+1,20),FIND("/",MID(K156,FIND("/",K156)+1,20))-1))&lt;=6,(VALUE(LEFT(MID(K156,FIND("/",K156)+1,20),FIND("/",MID(K156,FIND("/",K156)+1,20))-1))-1)*31,186+(VALUE(LEFT(MID(K156,FIND("/",K156)+1,20),FIND("/",MID(K156,FIND("/",K156)+1,20))-1))-7)*30)+VALUE(MID(MID(K156,FIND("/",K156)+1,20),FIND("/",MID(K156,FIND("/",K156)+1,20))+1,20))-1),"")))</f>
        <v/>
      </c>
    </row>
    <row r="157">
      <c r="A157" s="6">
        <f>IF(B157="","",ROW()-6)</f>
        <v/>
      </c>
      <c r="B157" s="7" t="n"/>
      <c r="C157" s="4" t="n"/>
      <c r="D157" s="8" t="n"/>
      <c r="E157" s="8" t="n"/>
      <c r="F157" s="8" t="n"/>
      <c r="G157" s="4" t="n"/>
      <c r="H157" s="4" t="n"/>
      <c r="I157" s="8" t="n"/>
      <c r="K157">
        <f>IF(ISNUMBER(B157),"",SUBSTITUTE(SUBSTITUTE(SUBSTITUTE(SUBSTITUTE(SUBSTITUTE(SUBSTITUTE(SUBSTITUTE(SUBSTITUTE(SUBSTITUTE(SUBSTITUTE(SUBSTITUTE(SUBSTITUTE(TRIM(B157&amp;""),"۰","0"),"۱","1"),"۲","2"),"۳","3"),"۴","4"),"۵","5"),"۶","6"),"۷","7"),"۸","8"),"۹","9"),"-","/"),".","/"))</f>
        <v/>
      </c>
      <c r="L157">
        <f>IF(B157="","",IF(ISNUMBER(B157),B157,IFERROR(IF(VALUE(LEFT(K157,FIND("/",K157)-1))&gt;1700,DATE(VALUE(LEFT(K157,FIND("/",K157)-1)),VALUE(LEFT(MID(K157,FIND("/",K157)+1,20),FIND("/",MID(K157,FIND("/",K157)+1,20))-1)),VALUE(MID(MID(K157,FIND("/",K157)+1,20),FIND("/",MID(K157,FIND("/",K157)+1,20))+1,20))),INDEX(cal!$B$2:$B$52,MATCH(VALUE(LEFT(K157,FIND("/",K157)-1)),cal!$A$2:$A$52,0))+IF(VALUE(LEFT(MID(K157,FIND("/",K157)+1,20),FIND("/",MID(K157,FIND("/",K157)+1,20))-1))&lt;=6,(VALUE(LEFT(MID(K157,FIND("/",K157)+1,20),FIND("/",MID(K157,FIND("/",K157)+1,20))-1))-1)*31,186+(VALUE(LEFT(MID(K157,FIND("/",K157)+1,20),FIND("/",MID(K157,FIND("/",K157)+1,20))-1))-7)*30)+VALUE(MID(MID(K157,FIND("/",K157)+1,20),FIND("/",MID(K157,FIND("/",K157)+1,20))+1,20))-1),"")))</f>
        <v/>
      </c>
    </row>
    <row r="158">
      <c r="A158" s="6">
        <f>IF(B158="","",ROW()-6)</f>
        <v/>
      </c>
      <c r="B158" s="7" t="n"/>
      <c r="C158" s="4" t="n"/>
      <c r="D158" s="8" t="n"/>
      <c r="E158" s="8" t="n"/>
      <c r="F158" s="8" t="n"/>
      <c r="G158" s="4" t="n"/>
      <c r="H158" s="4" t="n"/>
      <c r="I158" s="8" t="n"/>
      <c r="K158">
        <f>IF(ISNUMBER(B158),"",SUBSTITUTE(SUBSTITUTE(SUBSTITUTE(SUBSTITUTE(SUBSTITUTE(SUBSTITUTE(SUBSTITUTE(SUBSTITUTE(SUBSTITUTE(SUBSTITUTE(SUBSTITUTE(SUBSTITUTE(TRIM(B158&amp;""),"۰","0"),"۱","1"),"۲","2"),"۳","3"),"۴","4"),"۵","5"),"۶","6"),"۷","7"),"۸","8"),"۹","9"),"-","/"),".","/"))</f>
        <v/>
      </c>
      <c r="L158">
        <f>IF(B158="","",IF(ISNUMBER(B158),B158,IFERROR(IF(VALUE(LEFT(K158,FIND("/",K158)-1))&gt;1700,DATE(VALUE(LEFT(K158,FIND("/",K158)-1)),VALUE(LEFT(MID(K158,FIND("/",K158)+1,20),FIND("/",MID(K158,FIND("/",K158)+1,20))-1)),VALUE(MID(MID(K158,FIND("/",K158)+1,20),FIND("/",MID(K158,FIND("/",K158)+1,20))+1,20))),INDEX(cal!$B$2:$B$52,MATCH(VALUE(LEFT(K158,FIND("/",K158)-1)),cal!$A$2:$A$52,0))+IF(VALUE(LEFT(MID(K158,FIND("/",K158)+1,20),FIND("/",MID(K158,FIND("/",K158)+1,20))-1))&lt;=6,(VALUE(LEFT(MID(K158,FIND("/",K158)+1,20),FIND("/",MID(K158,FIND("/",K158)+1,20))-1))-1)*31,186+(VALUE(LEFT(MID(K158,FIND("/",K158)+1,20),FIND("/",MID(K158,FIND("/",K158)+1,20))-1))-7)*30)+VALUE(MID(MID(K158,FIND("/",K158)+1,20),FIND("/",MID(K158,FIND("/",K158)+1,20))+1,20))-1),"")))</f>
        <v/>
      </c>
    </row>
    <row r="159">
      <c r="A159" s="6">
        <f>IF(B159="","",ROW()-6)</f>
        <v/>
      </c>
      <c r="B159" s="7" t="n"/>
      <c r="C159" s="4" t="n"/>
      <c r="D159" s="8" t="n"/>
      <c r="E159" s="8" t="n"/>
      <c r="F159" s="8" t="n"/>
      <c r="G159" s="4" t="n"/>
      <c r="H159" s="4" t="n"/>
      <c r="I159" s="8" t="n"/>
      <c r="K159">
        <f>IF(ISNUMBER(B159),"",SUBSTITUTE(SUBSTITUTE(SUBSTITUTE(SUBSTITUTE(SUBSTITUTE(SUBSTITUTE(SUBSTITUTE(SUBSTITUTE(SUBSTITUTE(SUBSTITUTE(SUBSTITUTE(SUBSTITUTE(TRIM(B159&amp;""),"۰","0"),"۱","1"),"۲","2"),"۳","3"),"۴","4"),"۵","5"),"۶","6"),"۷","7"),"۸","8"),"۹","9"),"-","/"),".","/"))</f>
        <v/>
      </c>
      <c r="L159">
        <f>IF(B159="","",IF(ISNUMBER(B159),B159,IFERROR(IF(VALUE(LEFT(K159,FIND("/",K159)-1))&gt;1700,DATE(VALUE(LEFT(K159,FIND("/",K159)-1)),VALUE(LEFT(MID(K159,FIND("/",K159)+1,20),FIND("/",MID(K159,FIND("/",K159)+1,20))-1)),VALUE(MID(MID(K159,FIND("/",K159)+1,20),FIND("/",MID(K159,FIND("/",K159)+1,20))+1,20))),INDEX(cal!$B$2:$B$52,MATCH(VALUE(LEFT(K159,FIND("/",K159)-1)),cal!$A$2:$A$52,0))+IF(VALUE(LEFT(MID(K159,FIND("/",K159)+1,20),FIND("/",MID(K159,FIND("/",K159)+1,20))-1))&lt;=6,(VALUE(LEFT(MID(K159,FIND("/",K159)+1,20),FIND("/",MID(K159,FIND("/",K159)+1,20))-1))-1)*31,186+(VALUE(LEFT(MID(K159,FIND("/",K159)+1,20),FIND("/",MID(K159,FIND("/",K159)+1,20))-1))-7)*30)+VALUE(MID(MID(K159,FIND("/",K159)+1,20),FIND("/",MID(K159,FIND("/",K159)+1,20))+1,20))-1),"")))</f>
        <v/>
      </c>
    </row>
    <row r="160">
      <c r="A160" s="6">
        <f>IF(B160="","",ROW()-6)</f>
        <v/>
      </c>
      <c r="B160" s="7" t="n"/>
      <c r="C160" s="4" t="n"/>
      <c r="D160" s="8" t="n"/>
      <c r="E160" s="8" t="n"/>
      <c r="F160" s="8" t="n"/>
      <c r="G160" s="4" t="n"/>
      <c r="H160" s="4" t="n"/>
      <c r="I160" s="8" t="n"/>
      <c r="K160">
        <f>IF(ISNUMBER(B160),"",SUBSTITUTE(SUBSTITUTE(SUBSTITUTE(SUBSTITUTE(SUBSTITUTE(SUBSTITUTE(SUBSTITUTE(SUBSTITUTE(SUBSTITUTE(SUBSTITUTE(SUBSTITUTE(SUBSTITUTE(TRIM(B160&amp;""),"۰","0"),"۱","1"),"۲","2"),"۳","3"),"۴","4"),"۵","5"),"۶","6"),"۷","7"),"۸","8"),"۹","9"),"-","/"),".","/"))</f>
        <v/>
      </c>
      <c r="L160">
        <f>IF(B160="","",IF(ISNUMBER(B160),B160,IFERROR(IF(VALUE(LEFT(K160,FIND("/",K160)-1))&gt;1700,DATE(VALUE(LEFT(K160,FIND("/",K160)-1)),VALUE(LEFT(MID(K160,FIND("/",K160)+1,20),FIND("/",MID(K160,FIND("/",K160)+1,20))-1)),VALUE(MID(MID(K160,FIND("/",K160)+1,20),FIND("/",MID(K160,FIND("/",K160)+1,20))+1,20))),INDEX(cal!$B$2:$B$52,MATCH(VALUE(LEFT(K160,FIND("/",K160)-1)),cal!$A$2:$A$52,0))+IF(VALUE(LEFT(MID(K160,FIND("/",K160)+1,20),FIND("/",MID(K160,FIND("/",K160)+1,20))-1))&lt;=6,(VALUE(LEFT(MID(K160,FIND("/",K160)+1,20),FIND("/",MID(K160,FIND("/",K160)+1,20))-1))-1)*31,186+(VALUE(LEFT(MID(K160,FIND("/",K160)+1,20),FIND("/",MID(K160,FIND("/",K160)+1,20))-1))-7)*30)+VALUE(MID(MID(K160,FIND("/",K160)+1,20),FIND("/",MID(K160,FIND("/",K160)+1,20))+1,20))-1),"")))</f>
        <v/>
      </c>
    </row>
    <row r="161">
      <c r="A161" s="6">
        <f>IF(B161="","",ROW()-6)</f>
        <v/>
      </c>
      <c r="B161" s="7" t="n"/>
      <c r="C161" s="4" t="n"/>
      <c r="D161" s="8" t="n"/>
      <c r="E161" s="8" t="n"/>
      <c r="F161" s="8" t="n"/>
      <c r="G161" s="4" t="n"/>
      <c r="H161" s="4" t="n"/>
      <c r="I161" s="8" t="n"/>
      <c r="K161">
        <f>IF(ISNUMBER(B161),"",SUBSTITUTE(SUBSTITUTE(SUBSTITUTE(SUBSTITUTE(SUBSTITUTE(SUBSTITUTE(SUBSTITUTE(SUBSTITUTE(SUBSTITUTE(SUBSTITUTE(SUBSTITUTE(SUBSTITUTE(TRIM(B161&amp;""),"۰","0"),"۱","1"),"۲","2"),"۳","3"),"۴","4"),"۵","5"),"۶","6"),"۷","7"),"۸","8"),"۹","9"),"-","/"),".","/"))</f>
        <v/>
      </c>
      <c r="L161">
        <f>IF(B161="","",IF(ISNUMBER(B161),B161,IFERROR(IF(VALUE(LEFT(K161,FIND("/",K161)-1))&gt;1700,DATE(VALUE(LEFT(K161,FIND("/",K161)-1)),VALUE(LEFT(MID(K161,FIND("/",K161)+1,20),FIND("/",MID(K161,FIND("/",K161)+1,20))-1)),VALUE(MID(MID(K161,FIND("/",K161)+1,20),FIND("/",MID(K161,FIND("/",K161)+1,20))+1,20))),INDEX(cal!$B$2:$B$52,MATCH(VALUE(LEFT(K161,FIND("/",K161)-1)),cal!$A$2:$A$52,0))+IF(VALUE(LEFT(MID(K161,FIND("/",K161)+1,20),FIND("/",MID(K161,FIND("/",K161)+1,20))-1))&lt;=6,(VALUE(LEFT(MID(K161,FIND("/",K161)+1,20),FIND("/",MID(K161,FIND("/",K161)+1,20))-1))-1)*31,186+(VALUE(LEFT(MID(K161,FIND("/",K161)+1,20),FIND("/",MID(K161,FIND("/",K161)+1,20))-1))-7)*30)+VALUE(MID(MID(K161,FIND("/",K161)+1,20),FIND("/",MID(K161,FIND("/",K161)+1,20))+1,20))-1),"")))</f>
        <v/>
      </c>
    </row>
    <row r="162">
      <c r="A162" s="6">
        <f>IF(B162="","",ROW()-6)</f>
        <v/>
      </c>
      <c r="B162" s="7" t="n"/>
      <c r="C162" s="4" t="n"/>
      <c r="D162" s="8" t="n"/>
      <c r="E162" s="8" t="n"/>
      <c r="F162" s="8" t="n"/>
      <c r="G162" s="4" t="n"/>
      <c r="H162" s="4" t="n"/>
      <c r="I162" s="8" t="n"/>
      <c r="K162">
        <f>IF(ISNUMBER(B162),"",SUBSTITUTE(SUBSTITUTE(SUBSTITUTE(SUBSTITUTE(SUBSTITUTE(SUBSTITUTE(SUBSTITUTE(SUBSTITUTE(SUBSTITUTE(SUBSTITUTE(SUBSTITUTE(SUBSTITUTE(TRIM(B162&amp;""),"۰","0"),"۱","1"),"۲","2"),"۳","3"),"۴","4"),"۵","5"),"۶","6"),"۷","7"),"۸","8"),"۹","9"),"-","/"),".","/"))</f>
        <v/>
      </c>
      <c r="L162">
        <f>IF(B162="","",IF(ISNUMBER(B162),B162,IFERROR(IF(VALUE(LEFT(K162,FIND("/",K162)-1))&gt;1700,DATE(VALUE(LEFT(K162,FIND("/",K162)-1)),VALUE(LEFT(MID(K162,FIND("/",K162)+1,20),FIND("/",MID(K162,FIND("/",K162)+1,20))-1)),VALUE(MID(MID(K162,FIND("/",K162)+1,20),FIND("/",MID(K162,FIND("/",K162)+1,20))+1,20))),INDEX(cal!$B$2:$B$52,MATCH(VALUE(LEFT(K162,FIND("/",K162)-1)),cal!$A$2:$A$52,0))+IF(VALUE(LEFT(MID(K162,FIND("/",K162)+1,20),FIND("/",MID(K162,FIND("/",K162)+1,20))-1))&lt;=6,(VALUE(LEFT(MID(K162,FIND("/",K162)+1,20),FIND("/",MID(K162,FIND("/",K162)+1,20))-1))-1)*31,186+(VALUE(LEFT(MID(K162,FIND("/",K162)+1,20),FIND("/",MID(K162,FIND("/",K162)+1,20))-1))-7)*30)+VALUE(MID(MID(K162,FIND("/",K162)+1,20),FIND("/",MID(K162,FIND("/",K162)+1,20))+1,20))-1),"")))</f>
        <v/>
      </c>
    </row>
    <row r="163">
      <c r="A163" s="6">
        <f>IF(B163="","",ROW()-6)</f>
        <v/>
      </c>
      <c r="B163" s="7" t="n"/>
      <c r="C163" s="4" t="n"/>
      <c r="D163" s="8" t="n"/>
      <c r="E163" s="8" t="n"/>
      <c r="F163" s="8" t="n"/>
      <c r="G163" s="4" t="n"/>
      <c r="H163" s="4" t="n"/>
      <c r="I163" s="8" t="n"/>
      <c r="K163">
        <f>IF(ISNUMBER(B163),"",SUBSTITUTE(SUBSTITUTE(SUBSTITUTE(SUBSTITUTE(SUBSTITUTE(SUBSTITUTE(SUBSTITUTE(SUBSTITUTE(SUBSTITUTE(SUBSTITUTE(SUBSTITUTE(SUBSTITUTE(TRIM(B163&amp;""),"۰","0"),"۱","1"),"۲","2"),"۳","3"),"۴","4"),"۵","5"),"۶","6"),"۷","7"),"۸","8"),"۹","9"),"-","/"),".","/"))</f>
        <v/>
      </c>
      <c r="L163">
        <f>IF(B163="","",IF(ISNUMBER(B163),B163,IFERROR(IF(VALUE(LEFT(K163,FIND("/",K163)-1))&gt;1700,DATE(VALUE(LEFT(K163,FIND("/",K163)-1)),VALUE(LEFT(MID(K163,FIND("/",K163)+1,20),FIND("/",MID(K163,FIND("/",K163)+1,20))-1)),VALUE(MID(MID(K163,FIND("/",K163)+1,20),FIND("/",MID(K163,FIND("/",K163)+1,20))+1,20))),INDEX(cal!$B$2:$B$52,MATCH(VALUE(LEFT(K163,FIND("/",K163)-1)),cal!$A$2:$A$52,0))+IF(VALUE(LEFT(MID(K163,FIND("/",K163)+1,20),FIND("/",MID(K163,FIND("/",K163)+1,20))-1))&lt;=6,(VALUE(LEFT(MID(K163,FIND("/",K163)+1,20),FIND("/",MID(K163,FIND("/",K163)+1,20))-1))-1)*31,186+(VALUE(LEFT(MID(K163,FIND("/",K163)+1,20),FIND("/",MID(K163,FIND("/",K163)+1,20))-1))-7)*30)+VALUE(MID(MID(K163,FIND("/",K163)+1,20),FIND("/",MID(K163,FIND("/",K163)+1,20))+1,20))-1),"")))</f>
        <v/>
      </c>
    </row>
    <row r="164">
      <c r="A164" s="6">
        <f>IF(B164="","",ROW()-6)</f>
        <v/>
      </c>
      <c r="B164" s="7" t="n"/>
      <c r="C164" s="4" t="n"/>
      <c r="D164" s="8" t="n"/>
      <c r="E164" s="8" t="n"/>
      <c r="F164" s="8" t="n"/>
      <c r="G164" s="4" t="n"/>
      <c r="H164" s="4" t="n"/>
      <c r="I164" s="8" t="n"/>
      <c r="K164">
        <f>IF(ISNUMBER(B164),"",SUBSTITUTE(SUBSTITUTE(SUBSTITUTE(SUBSTITUTE(SUBSTITUTE(SUBSTITUTE(SUBSTITUTE(SUBSTITUTE(SUBSTITUTE(SUBSTITUTE(SUBSTITUTE(SUBSTITUTE(TRIM(B164&amp;""),"۰","0"),"۱","1"),"۲","2"),"۳","3"),"۴","4"),"۵","5"),"۶","6"),"۷","7"),"۸","8"),"۹","9"),"-","/"),".","/"))</f>
        <v/>
      </c>
      <c r="L164">
        <f>IF(B164="","",IF(ISNUMBER(B164),B164,IFERROR(IF(VALUE(LEFT(K164,FIND("/",K164)-1))&gt;1700,DATE(VALUE(LEFT(K164,FIND("/",K164)-1)),VALUE(LEFT(MID(K164,FIND("/",K164)+1,20),FIND("/",MID(K164,FIND("/",K164)+1,20))-1)),VALUE(MID(MID(K164,FIND("/",K164)+1,20),FIND("/",MID(K164,FIND("/",K164)+1,20))+1,20))),INDEX(cal!$B$2:$B$52,MATCH(VALUE(LEFT(K164,FIND("/",K164)-1)),cal!$A$2:$A$52,0))+IF(VALUE(LEFT(MID(K164,FIND("/",K164)+1,20),FIND("/",MID(K164,FIND("/",K164)+1,20))-1))&lt;=6,(VALUE(LEFT(MID(K164,FIND("/",K164)+1,20),FIND("/",MID(K164,FIND("/",K164)+1,20))-1))-1)*31,186+(VALUE(LEFT(MID(K164,FIND("/",K164)+1,20),FIND("/",MID(K164,FIND("/",K164)+1,20))-1))-7)*30)+VALUE(MID(MID(K164,FIND("/",K164)+1,20),FIND("/",MID(K164,FIND("/",K164)+1,20))+1,20))-1),"")))</f>
        <v/>
      </c>
    </row>
    <row r="165">
      <c r="A165" s="6">
        <f>IF(B165="","",ROW()-6)</f>
        <v/>
      </c>
      <c r="B165" s="7" t="n"/>
      <c r="C165" s="4" t="n"/>
      <c r="D165" s="8" t="n"/>
      <c r="E165" s="8" t="n"/>
      <c r="F165" s="8" t="n"/>
      <c r="G165" s="4" t="n"/>
      <c r="H165" s="4" t="n"/>
      <c r="I165" s="8" t="n"/>
      <c r="K165">
        <f>IF(ISNUMBER(B165),"",SUBSTITUTE(SUBSTITUTE(SUBSTITUTE(SUBSTITUTE(SUBSTITUTE(SUBSTITUTE(SUBSTITUTE(SUBSTITUTE(SUBSTITUTE(SUBSTITUTE(SUBSTITUTE(SUBSTITUTE(TRIM(B165&amp;""),"۰","0"),"۱","1"),"۲","2"),"۳","3"),"۴","4"),"۵","5"),"۶","6"),"۷","7"),"۸","8"),"۹","9"),"-","/"),".","/"))</f>
        <v/>
      </c>
      <c r="L165">
        <f>IF(B165="","",IF(ISNUMBER(B165),B165,IFERROR(IF(VALUE(LEFT(K165,FIND("/",K165)-1))&gt;1700,DATE(VALUE(LEFT(K165,FIND("/",K165)-1)),VALUE(LEFT(MID(K165,FIND("/",K165)+1,20),FIND("/",MID(K165,FIND("/",K165)+1,20))-1)),VALUE(MID(MID(K165,FIND("/",K165)+1,20),FIND("/",MID(K165,FIND("/",K165)+1,20))+1,20))),INDEX(cal!$B$2:$B$52,MATCH(VALUE(LEFT(K165,FIND("/",K165)-1)),cal!$A$2:$A$52,0))+IF(VALUE(LEFT(MID(K165,FIND("/",K165)+1,20),FIND("/",MID(K165,FIND("/",K165)+1,20))-1))&lt;=6,(VALUE(LEFT(MID(K165,FIND("/",K165)+1,20),FIND("/",MID(K165,FIND("/",K165)+1,20))-1))-1)*31,186+(VALUE(LEFT(MID(K165,FIND("/",K165)+1,20),FIND("/",MID(K165,FIND("/",K165)+1,20))-1))-7)*30)+VALUE(MID(MID(K165,FIND("/",K165)+1,20),FIND("/",MID(K165,FIND("/",K165)+1,20))+1,20))-1),"")))</f>
        <v/>
      </c>
    </row>
    <row r="166">
      <c r="A166" s="6">
        <f>IF(B166="","",ROW()-6)</f>
        <v/>
      </c>
      <c r="B166" s="7" t="n"/>
      <c r="C166" s="4" t="n"/>
      <c r="D166" s="8" t="n"/>
      <c r="E166" s="8" t="n"/>
      <c r="F166" s="8" t="n"/>
      <c r="G166" s="4" t="n"/>
      <c r="H166" s="4" t="n"/>
      <c r="I166" s="8" t="n"/>
      <c r="K166">
        <f>IF(ISNUMBER(B166),"",SUBSTITUTE(SUBSTITUTE(SUBSTITUTE(SUBSTITUTE(SUBSTITUTE(SUBSTITUTE(SUBSTITUTE(SUBSTITUTE(SUBSTITUTE(SUBSTITUTE(SUBSTITUTE(SUBSTITUTE(TRIM(B166&amp;""),"۰","0"),"۱","1"),"۲","2"),"۳","3"),"۴","4"),"۵","5"),"۶","6"),"۷","7"),"۸","8"),"۹","9"),"-","/"),".","/"))</f>
        <v/>
      </c>
      <c r="L166">
        <f>IF(B166="","",IF(ISNUMBER(B166),B166,IFERROR(IF(VALUE(LEFT(K166,FIND("/",K166)-1))&gt;1700,DATE(VALUE(LEFT(K166,FIND("/",K166)-1)),VALUE(LEFT(MID(K166,FIND("/",K166)+1,20),FIND("/",MID(K166,FIND("/",K166)+1,20))-1)),VALUE(MID(MID(K166,FIND("/",K166)+1,20),FIND("/",MID(K166,FIND("/",K166)+1,20))+1,20))),INDEX(cal!$B$2:$B$52,MATCH(VALUE(LEFT(K166,FIND("/",K166)-1)),cal!$A$2:$A$52,0))+IF(VALUE(LEFT(MID(K166,FIND("/",K166)+1,20),FIND("/",MID(K166,FIND("/",K166)+1,20))-1))&lt;=6,(VALUE(LEFT(MID(K166,FIND("/",K166)+1,20),FIND("/",MID(K166,FIND("/",K166)+1,20))-1))-1)*31,186+(VALUE(LEFT(MID(K166,FIND("/",K166)+1,20),FIND("/",MID(K166,FIND("/",K166)+1,20))-1))-7)*30)+VALUE(MID(MID(K166,FIND("/",K166)+1,20),FIND("/",MID(K166,FIND("/",K166)+1,20))+1,20))-1),"")))</f>
        <v/>
      </c>
    </row>
    <row r="167">
      <c r="A167" s="6">
        <f>IF(B167="","",ROW()-6)</f>
        <v/>
      </c>
      <c r="B167" s="7" t="n"/>
      <c r="C167" s="4" t="n"/>
      <c r="D167" s="8" t="n"/>
      <c r="E167" s="8" t="n"/>
      <c r="F167" s="8" t="n"/>
      <c r="G167" s="4" t="n"/>
      <c r="H167" s="4" t="n"/>
      <c r="I167" s="8" t="n"/>
      <c r="K167">
        <f>IF(ISNUMBER(B167),"",SUBSTITUTE(SUBSTITUTE(SUBSTITUTE(SUBSTITUTE(SUBSTITUTE(SUBSTITUTE(SUBSTITUTE(SUBSTITUTE(SUBSTITUTE(SUBSTITUTE(SUBSTITUTE(SUBSTITUTE(TRIM(B167&amp;""),"۰","0"),"۱","1"),"۲","2"),"۳","3"),"۴","4"),"۵","5"),"۶","6"),"۷","7"),"۸","8"),"۹","9"),"-","/"),".","/"))</f>
        <v/>
      </c>
      <c r="L167">
        <f>IF(B167="","",IF(ISNUMBER(B167),B167,IFERROR(IF(VALUE(LEFT(K167,FIND("/",K167)-1))&gt;1700,DATE(VALUE(LEFT(K167,FIND("/",K167)-1)),VALUE(LEFT(MID(K167,FIND("/",K167)+1,20),FIND("/",MID(K167,FIND("/",K167)+1,20))-1)),VALUE(MID(MID(K167,FIND("/",K167)+1,20),FIND("/",MID(K167,FIND("/",K167)+1,20))+1,20))),INDEX(cal!$B$2:$B$52,MATCH(VALUE(LEFT(K167,FIND("/",K167)-1)),cal!$A$2:$A$52,0))+IF(VALUE(LEFT(MID(K167,FIND("/",K167)+1,20),FIND("/",MID(K167,FIND("/",K167)+1,20))-1))&lt;=6,(VALUE(LEFT(MID(K167,FIND("/",K167)+1,20),FIND("/",MID(K167,FIND("/",K167)+1,20))-1))-1)*31,186+(VALUE(LEFT(MID(K167,FIND("/",K167)+1,20),FIND("/",MID(K167,FIND("/",K167)+1,20))-1))-7)*30)+VALUE(MID(MID(K167,FIND("/",K167)+1,20),FIND("/",MID(K167,FIND("/",K167)+1,20))+1,20))-1),"")))</f>
        <v/>
      </c>
    </row>
    <row r="168">
      <c r="A168" s="6">
        <f>IF(B168="","",ROW()-6)</f>
        <v/>
      </c>
      <c r="B168" s="7" t="n"/>
      <c r="C168" s="4" t="n"/>
      <c r="D168" s="8" t="n"/>
      <c r="E168" s="8" t="n"/>
      <c r="F168" s="8" t="n"/>
      <c r="G168" s="4" t="n"/>
      <c r="H168" s="4" t="n"/>
      <c r="I168" s="8" t="n"/>
      <c r="K168">
        <f>IF(ISNUMBER(B168),"",SUBSTITUTE(SUBSTITUTE(SUBSTITUTE(SUBSTITUTE(SUBSTITUTE(SUBSTITUTE(SUBSTITUTE(SUBSTITUTE(SUBSTITUTE(SUBSTITUTE(SUBSTITUTE(SUBSTITUTE(TRIM(B168&amp;""),"۰","0"),"۱","1"),"۲","2"),"۳","3"),"۴","4"),"۵","5"),"۶","6"),"۷","7"),"۸","8"),"۹","9"),"-","/"),".","/"))</f>
        <v/>
      </c>
      <c r="L168">
        <f>IF(B168="","",IF(ISNUMBER(B168),B168,IFERROR(IF(VALUE(LEFT(K168,FIND("/",K168)-1))&gt;1700,DATE(VALUE(LEFT(K168,FIND("/",K168)-1)),VALUE(LEFT(MID(K168,FIND("/",K168)+1,20),FIND("/",MID(K168,FIND("/",K168)+1,20))-1)),VALUE(MID(MID(K168,FIND("/",K168)+1,20),FIND("/",MID(K168,FIND("/",K168)+1,20))+1,20))),INDEX(cal!$B$2:$B$52,MATCH(VALUE(LEFT(K168,FIND("/",K168)-1)),cal!$A$2:$A$52,0))+IF(VALUE(LEFT(MID(K168,FIND("/",K168)+1,20),FIND("/",MID(K168,FIND("/",K168)+1,20))-1))&lt;=6,(VALUE(LEFT(MID(K168,FIND("/",K168)+1,20),FIND("/",MID(K168,FIND("/",K168)+1,20))-1))-1)*31,186+(VALUE(LEFT(MID(K168,FIND("/",K168)+1,20),FIND("/",MID(K168,FIND("/",K168)+1,20))-1))-7)*30)+VALUE(MID(MID(K168,FIND("/",K168)+1,20),FIND("/",MID(K168,FIND("/",K168)+1,20))+1,20))-1),"")))</f>
        <v/>
      </c>
    </row>
    <row r="169">
      <c r="A169" s="6">
        <f>IF(B169="","",ROW()-6)</f>
        <v/>
      </c>
      <c r="B169" s="7" t="n"/>
      <c r="C169" s="4" t="n"/>
      <c r="D169" s="8" t="n"/>
      <c r="E169" s="8" t="n"/>
      <c r="F169" s="8" t="n"/>
      <c r="G169" s="4" t="n"/>
      <c r="H169" s="4" t="n"/>
      <c r="I169" s="8" t="n"/>
      <c r="K169">
        <f>IF(ISNUMBER(B169),"",SUBSTITUTE(SUBSTITUTE(SUBSTITUTE(SUBSTITUTE(SUBSTITUTE(SUBSTITUTE(SUBSTITUTE(SUBSTITUTE(SUBSTITUTE(SUBSTITUTE(SUBSTITUTE(SUBSTITUTE(TRIM(B169&amp;""),"۰","0"),"۱","1"),"۲","2"),"۳","3"),"۴","4"),"۵","5"),"۶","6"),"۷","7"),"۸","8"),"۹","9"),"-","/"),".","/"))</f>
        <v/>
      </c>
      <c r="L169">
        <f>IF(B169="","",IF(ISNUMBER(B169),B169,IFERROR(IF(VALUE(LEFT(K169,FIND("/",K169)-1))&gt;1700,DATE(VALUE(LEFT(K169,FIND("/",K169)-1)),VALUE(LEFT(MID(K169,FIND("/",K169)+1,20),FIND("/",MID(K169,FIND("/",K169)+1,20))-1)),VALUE(MID(MID(K169,FIND("/",K169)+1,20),FIND("/",MID(K169,FIND("/",K169)+1,20))+1,20))),INDEX(cal!$B$2:$B$52,MATCH(VALUE(LEFT(K169,FIND("/",K169)-1)),cal!$A$2:$A$52,0))+IF(VALUE(LEFT(MID(K169,FIND("/",K169)+1,20),FIND("/",MID(K169,FIND("/",K169)+1,20))-1))&lt;=6,(VALUE(LEFT(MID(K169,FIND("/",K169)+1,20),FIND("/",MID(K169,FIND("/",K169)+1,20))-1))-1)*31,186+(VALUE(LEFT(MID(K169,FIND("/",K169)+1,20),FIND("/",MID(K169,FIND("/",K169)+1,20))-1))-7)*30)+VALUE(MID(MID(K169,FIND("/",K169)+1,20),FIND("/",MID(K169,FIND("/",K169)+1,20))+1,20))-1),"")))</f>
        <v/>
      </c>
    </row>
    <row r="170">
      <c r="A170" s="6">
        <f>IF(B170="","",ROW()-6)</f>
        <v/>
      </c>
      <c r="B170" s="7" t="n"/>
      <c r="C170" s="4" t="n"/>
      <c r="D170" s="8" t="n"/>
      <c r="E170" s="8" t="n"/>
      <c r="F170" s="8" t="n"/>
      <c r="G170" s="4" t="n"/>
      <c r="H170" s="4" t="n"/>
      <c r="I170" s="8" t="n"/>
      <c r="K170">
        <f>IF(ISNUMBER(B170),"",SUBSTITUTE(SUBSTITUTE(SUBSTITUTE(SUBSTITUTE(SUBSTITUTE(SUBSTITUTE(SUBSTITUTE(SUBSTITUTE(SUBSTITUTE(SUBSTITUTE(SUBSTITUTE(SUBSTITUTE(TRIM(B170&amp;""),"۰","0"),"۱","1"),"۲","2"),"۳","3"),"۴","4"),"۵","5"),"۶","6"),"۷","7"),"۸","8"),"۹","9"),"-","/"),".","/"))</f>
        <v/>
      </c>
      <c r="L170">
        <f>IF(B170="","",IF(ISNUMBER(B170),B170,IFERROR(IF(VALUE(LEFT(K170,FIND("/",K170)-1))&gt;1700,DATE(VALUE(LEFT(K170,FIND("/",K170)-1)),VALUE(LEFT(MID(K170,FIND("/",K170)+1,20),FIND("/",MID(K170,FIND("/",K170)+1,20))-1)),VALUE(MID(MID(K170,FIND("/",K170)+1,20),FIND("/",MID(K170,FIND("/",K170)+1,20))+1,20))),INDEX(cal!$B$2:$B$52,MATCH(VALUE(LEFT(K170,FIND("/",K170)-1)),cal!$A$2:$A$52,0))+IF(VALUE(LEFT(MID(K170,FIND("/",K170)+1,20),FIND("/",MID(K170,FIND("/",K170)+1,20))-1))&lt;=6,(VALUE(LEFT(MID(K170,FIND("/",K170)+1,20),FIND("/",MID(K170,FIND("/",K170)+1,20))-1))-1)*31,186+(VALUE(LEFT(MID(K170,FIND("/",K170)+1,20),FIND("/",MID(K170,FIND("/",K170)+1,20))-1))-7)*30)+VALUE(MID(MID(K170,FIND("/",K170)+1,20),FIND("/",MID(K170,FIND("/",K170)+1,20))+1,20))-1),"")))</f>
        <v/>
      </c>
    </row>
    <row r="171">
      <c r="A171" s="6">
        <f>IF(B171="","",ROW()-6)</f>
        <v/>
      </c>
      <c r="B171" s="7" t="n"/>
      <c r="C171" s="4" t="n"/>
      <c r="D171" s="8" t="n"/>
      <c r="E171" s="8" t="n"/>
      <c r="F171" s="8" t="n"/>
      <c r="G171" s="4" t="n"/>
      <c r="H171" s="4" t="n"/>
      <c r="I171" s="8" t="n"/>
      <c r="K171">
        <f>IF(ISNUMBER(B171),"",SUBSTITUTE(SUBSTITUTE(SUBSTITUTE(SUBSTITUTE(SUBSTITUTE(SUBSTITUTE(SUBSTITUTE(SUBSTITUTE(SUBSTITUTE(SUBSTITUTE(SUBSTITUTE(SUBSTITUTE(TRIM(B171&amp;""),"۰","0"),"۱","1"),"۲","2"),"۳","3"),"۴","4"),"۵","5"),"۶","6"),"۷","7"),"۸","8"),"۹","9"),"-","/"),".","/"))</f>
        <v/>
      </c>
      <c r="L171">
        <f>IF(B171="","",IF(ISNUMBER(B171),B171,IFERROR(IF(VALUE(LEFT(K171,FIND("/",K171)-1))&gt;1700,DATE(VALUE(LEFT(K171,FIND("/",K171)-1)),VALUE(LEFT(MID(K171,FIND("/",K171)+1,20),FIND("/",MID(K171,FIND("/",K171)+1,20))-1)),VALUE(MID(MID(K171,FIND("/",K171)+1,20),FIND("/",MID(K171,FIND("/",K171)+1,20))+1,20))),INDEX(cal!$B$2:$B$52,MATCH(VALUE(LEFT(K171,FIND("/",K171)-1)),cal!$A$2:$A$52,0))+IF(VALUE(LEFT(MID(K171,FIND("/",K171)+1,20),FIND("/",MID(K171,FIND("/",K171)+1,20))-1))&lt;=6,(VALUE(LEFT(MID(K171,FIND("/",K171)+1,20),FIND("/",MID(K171,FIND("/",K171)+1,20))-1))-1)*31,186+(VALUE(LEFT(MID(K171,FIND("/",K171)+1,20),FIND("/",MID(K171,FIND("/",K171)+1,20))-1))-7)*30)+VALUE(MID(MID(K171,FIND("/",K171)+1,20),FIND("/",MID(K171,FIND("/",K171)+1,20))+1,20))-1),"")))</f>
        <v/>
      </c>
    </row>
    <row r="172">
      <c r="A172" s="6">
        <f>IF(B172="","",ROW()-6)</f>
        <v/>
      </c>
      <c r="B172" s="7" t="n"/>
      <c r="C172" s="4" t="n"/>
      <c r="D172" s="8" t="n"/>
      <c r="E172" s="8" t="n"/>
      <c r="F172" s="8" t="n"/>
      <c r="G172" s="4" t="n"/>
      <c r="H172" s="4" t="n"/>
      <c r="I172" s="8" t="n"/>
      <c r="K172">
        <f>IF(ISNUMBER(B172),"",SUBSTITUTE(SUBSTITUTE(SUBSTITUTE(SUBSTITUTE(SUBSTITUTE(SUBSTITUTE(SUBSTITUTE(SUBSTITUTE(SUBSTITUTE(SUBSTITUTE(SUBSTITUTE(SUBSTITUTE(TRIM(B172&amp;""),"۰","0"),"۱","1"),"۲","2"),"۳","3"),"۴","4"),"۵","5"),"۶","6"),"۷","7"),"۸","8"),"۹","9"),"-","/"),".","/"))</f>
        <v/>
      </c>
      <c r="L172">
        <f>IF(B172="","",IF(ISNUMBER(B172),B172,IFERROR(IF(VALUE(LEFT(K172,FIND("/",K172)-1))&gt;1700,DATE(VALUE(LEFT(K172,FIND("/",K172)-1)),VALUE(LEFT(MID(K172,FIND("/",K172)+1,20),FIND("/",MID(K172,FIND("/",K172)+1,20))-1)),VALUE(MID(MID(K172,FIND("/",K172)+1,20),FIND("/",MID(K172,FIND("/",K172)+1,20))+1,20))),INDEX(cal!$B$2:$B$52,MATCH(VALUE(LEFT(K172,FIND("/",K172)-1)),cal!$A$2:$A$52,0))+IF(VALUE(LEFT(MID(K172,FIND("/",K172)+1,20),FIND("/",MID(K172,FIND("/",K172)+1,20))-1))&lt;=6,(VALUE(LEFT(MID(K172,FIND("/",K172)+1,20),FIND("/",MID(K172,FIND("/",K172)+1,20))-1))-1)*31,186+(VALUE(LEFT(MID(K172,FIND("/",K172)+1,20),FIND("/",MID(K172,FIND("/",K172)+1,20))-1))-7)*30)+VALUE(MID(MID(K172,FIND("/",K172)+1,20),FIND("/",MID(K172,FIND("/",K172)+1,20))+1,20))-1),"")))</f>
        <v/>
      </c>
    </row>
    <row r="173">
      <c r="A173" s="6">
        <f>IF(B173="","",ROW()-6)</f>
        <v/>
      </c>
      <c r="B173" s="7" t="n"/>
      <c r="C173" s="4" t="n"/>
      <c r="D173" s="8" t="n"/>
      <c r="E173" s="8" t="n"/>
      <c r="F173" s="8" t="n"/>
      <c r="G173" s="4" t="n"/>
      <c r="H173" s="4" t="n"/>
      <c r="I173" s="8" t="n"/>
      <c r="K173">
        <f>IF(ISNUMBER(B173),"",SUBSTITUTE(SUBSTITUTE(SUBSTITUTE(SUBSTITUTE(SUBSTITUTE(SUBSTITUTE(SUBSTITUTE(SUBSTITUTE(SUBSTITUTE(SUBSTITUTE(SUBSTITUTE(SUBSTITUTE(TRIM(B173&amp;""),"۰","0"),"۱","1"),"۲","2"),"۳","3"),"۴","4"),"۵","5"),"۶","6"),"۷","7"),"۸","8"),"۹","9"),"-","/"),".","/"))</f>
        <v/>
      </c>
      <c r="L173">
        <f>IF(B173="","",IF(ISNUMBER(B173),B173,IFERROR(IF(VALUE(LEFT(K173,FIND("/",K173)-1))&gt;1700,DATE(VALUE(LEFT(K173,FIND("/",K173)-1)),VALUE(LEFT(MID(K173,FIND("/",K173)+1,20),FIND("/",MID(K173,FIND("/",K173)+1,20))-1)),VALUE(MID(MID(K173,FIND("/",K173)+1,20),FIND("/",MID(K173,FIND("/",K173)+1,20))+1,20))),INDEX(cal!$B$2:$B$52,MATCH(VALUE(LEFT(K173,FIND("/",K173)-1)),cal!$A$2:$A$52,0))+IF(VALUE(LEFT(MID(K173,FIND("/",K173)+1,20),FIND("/",MID(K173,FIND("/",K173)+1,20))-1))&lt;=6,(VALUE(LEFT(MID(K173,FIND("/",K173)+1,20),FIND("/",MID(K173,FIND("/",K173)+1,20))-1))-1)*31,186+(VALUE(LEFT(MID(K173,FIND("/",K173)+1,20),FIND("/",MID(K173,FIND("/",K173)+1,20))-1))-7)*30)+VALUE(MID(MID(K173,FIND("/",K173)+1,20),FIND("/",MID(K173,FIND("/",K173)+1,20))+1,20))-1),"")))</f>
        <v/>
      </c>
    </row>
    <row r="174">
      <c r="A174" s="6">
        <f>IF(B174="","",ROW()-6)</f>
        <v/>
      </c>
      <c r="B174" s="7" t="n"/>
      <c r="C174" s="4" t="n"/>
      <c r="D174" s="8" t="n"/>
      <c r="E174" s="8" t="n"/>
      <c r="F174" s="8" t="n"/>
      <c r="G174" s="4" t="n"/>
      <c r="H174" s="4" t="n"/>
      <c r="I174" s="8" t="n"/>
      <c r="K174">
        <f>IF(ISNUMBER(B174),"",SUBSTITUTE(SUBSTITUTE(SUBSTITUTE(SUBSTITUTE(SUBSTITUTE(SUBSTITUTE(SUBSTITUTE(SUBSTITUTE(SUBSTITUTE(SUBSTITUTE(SUBSTITUTE(SUBSTITUTE(TRIM(B174&amp;""),"۰","0"),"۱","1"),"۲","2"),"۳","3"),"۴","4"),"۵","5"),"۶","6"),"۷","7"),"۸","8"),"۹","9"),"-","/"),".","/"))</f>
        <v/>
      </c>
      <c r="L174">
        <f>IF(B174="","",IF(ISNUMBER(B174),B174,IFERROR(IF(VALUE(LEFT(K174,FIND("/",K174)-1))&gt;1700,DATE(VALUE(LEFT(K174,FIND("/",K174)-1)),VALUE(LEFT(MID(K174,FIND("/",K174)+1,20),FIND("/",MID(K174,FIND("/",K174)+1,20))-1)),VALUE(MID(MID(K174,FIND("/",K174)+1,20),FIND("/",MID(K174,FIND("/",K174)+1,20))+1,20))),INDEX(cal!$B$2:$B$52,MATCH(VALUE(LEFT(K174,FIND("/",K174)-1)),cal!$A$2:$A$52,0))+IF(VALUE(LEFT(MID(K174,FIND("/",K174)+1,20),FIND("/",MID(K174,FIND("/",K174)+1,20))-1))&lt;=6,(VALUE(LEFT(MID(K174,FIND("/",K174)+1,20),FIND("/",MID(K174,FIND("/",K174)+1,20))-1))-1)*31,186+(VALUE(LEFT(MID(K174,FIND("/",K174)+1,20),FIND("/",MID(K174,FIND("/",K174)+1,20))-1))-7)*30)+VALUE(MID(MID(K174,FIND("/",K174)+1,20),FIND("/",MID(K174,FIND("/",K174)+1,20))+1,20))-1),"")))</f>
        <v/>
      </c>
    </row>
    <row r="175">
      <c r="A175" s="6">
        <f>IF(B175="","",ROW()-6)</f>
        <v/>
      </c>
      <c r="B175" s="7" t="n"/>
      <c r="C175" s="4" t="n"/>
      <c r="D175" s="8" t="n"/>
      <c r="E175" s="8" t="n"/>
      <c r="F175" s="8" t="n"/>
      <c r="G175" s="4" t="n"/>
      <c r="H175" s="4" t="n"/>
      <c r="I175" s="8" t="n"/>
      <c r="K175">
        <f>IF(ISNUMBER(B175),"",SUBSTITUTE(SUBSTITUTE(SUBSTITUTE(SUBSTITUTE(SUBSTITUTE(SUBSTITUTE(SUBSTITUTE(SUBSTITUTE(SUBSTITUTE(SUBSTITUTE(SUBSTITUTE(SUBSTITUTE(TRIM(B175&amp;""),"۰","0"),"۱","1"),"۲","2"),"۳","3"),"۴","4"),"۵","5"),"۶","6"),"۷","7"),"۸","8"),"۹","9"),"-","/"),".","/"))</f>
        <v/>
      </c>
      <c r="L175">
        <f>IF(B175="","",IF(ISNUMBER(B175),B175,IFERROR(IF(VALUE(LEFT(K175,FIND("/",K175)-1))&gt;1700,DATE(VALUE(LEFT(K175,FIND("/",K175)-1)),VALUE(LEFT(MID(K175,FIND("/",K175)+1,20),FIND("/",MID(K175,FIND("/",K175)+1,20))-1)),VALUE(MID(MID(K175,FIND("/",K175)+1,20),FIND("/",MID(K175,FIND("/",K175)+1,20))+1,20))),INDEX(cal!$B$2:$B$52,MATCH(VALUE(LEFT(K175,FIND("/",K175)-1)),cal!$A$2:$A$52,0))+IF(VALUE(LEFT(MID(K175,FIND("/",K175)+1,20),FIND("/",MID(K175,FIND("/",K175)+1,20))-1))&lt;=6,(VALUE(LEFT(MID(K175,FIND("/",K175)+1,20),FIND("/",MID(K175,FIND("/",K175)+1,20))-1))-1)*31,186+(VALUE(LEFT(MID(K175,FIND("/",K175)+1,20),FIND("/",MID(K175,FIND("/",K175)+1,20))-1))-7)*30)+VALUE(MID(MID(K175,FIND("/",K175)+1,20),FIND("/",MID(K175,FIND("/",K175)+1,20))+1,20))-1),"")))</f>
        <v/>
      </c>
    </row>
    <row r="176">
      <c r="A176" s="6">
        <f>IF(B176="","",ROW()-6)</f>
        <v/>
      </c>
      <c r="B176" s="7" t="n"/>
      <c r="C176" s="4" t="n"/>
      <c r="D176" s="8" t="n"/>
      <c r="E176" s="8" t="n"/>
      <c r="F176" s="8" t="n"/>
      <c r="G176" s="4" t="n"/>
      <c r="H176" s="4" t="n"/>
      <c r="I176" s="8" t="n"/>
      <c r="K176">
        <f>IF(ISNUMBER(B176),"",SUBSTITUTE(SUBSTITUTE(SUBSTITUTE(SUBSTITUTE(SUBSTITUTE(SUBSTITUTE(SUBSTITUTE(SUBSTITUTE(SUBSTITUTE(SUBSTITUTE(SUBSTITUTE(SUBSTITUTE(TRIM(B176&amp;""),"۰","0"),"۱","1"),"۲","2"),"۳","3"),"۴","4"),"۵","5"),"۶","6"),"۷","7"),"۸","8"),"۹","9"),"-","/"),".","/"))</f>
        <v/>
      </c>
      <c r="L176">
        <f>IF(B176="","",IF(ISNUMBER(B176),B176,IFERROR(IF(VALUE(LEFT(K176,FIND("/",K176)-1))&gt;1700,DATE(VALUE(LEFT(K176,FIND("/",K176)-1)),VALUE(LEFT(MID(K176,FIND("/",K176)+1,20),FIND("/",MID(K176,FIND("/",K176)+1,20))-1)),VALUE(MID(MID(K176,FIND("/",K176)+1,20),FIND("/",MID(K176,FIND("/",K176)+1,20))+1,20))),INDEX(cal!$B$2:$B$52,MATCH(VALUE(LEFT(K176,FIND("/",K176)-1)),cal!$A$2:$A$52,0))+IF(VALUE(LEFT(MID(K176,FIND("/",K176)+1,20),FIND("/",MID(K176,FIND("/",K176)+1,20))-1))&lt;=6,(VALUE(LEFT(MID(K176,FIND("/",K176)+1,20),FIND("/",MID(K176,FIND("/",K176)+1,20))-1))-1)*31,186+(VALUE(LEFT(MID(K176,FIND("/",K176)+1,20),FIND("/",MID(K176,FIND("/",K176)+1,20))-1))-7)*30)+VALUE(MID(MID(K176,FIND("/",K176)+1,20),FIND("/",MID(K176,FIND("/",K176)+1,20))+1,20))-1),"")))</f>
        <v/>
      </c>
    </row>
    <row r="177">
      <c r="A177" s="6">
        <f>IF(B177="","",ROW()-6)</f>
        <v/>
      </c>
      <c r="B177" s="7" t="n"/>
      <c r="C177" s="4" t="n"/>
      <c r="D177" s="8" t="n"/>
      <c r="E177" s="8" t="n"/>
      <c r="F177" s="8" t="n"/>
      <c r="G177" s="4" t="n"/>
      <c r="H177" s="4" t="n"/>
      <c r="I177" s="8" t="n"/>
      <c r="K177">
        <f>IF(ISNUMBER(B177),"",SUBSTITUTE(SUBSTITUTE(SUBSTITUTE(SUBSTITUTE(SUBSTITUTE(SUBSTITUTE(SUBSTITUTE(SUBSTITUTE(SUBSTITUTE(SUBSTITUTE(SUBSTITUTE(SUBSTITUTE(TRIM(B177&amp;""),"۰","0"),"۱","1"),"۲","2"),"۳","3"),"۴","4"),"۵","5"),"۶","6"),"۷","7"),"۸","8"),"۹","9"),"-","/"),".","/"))</f>
        <v/>
      </c>
      <c r="L177">
        <f>IF(B177="","",IF(ISNUMBER(B177),B177,IFERROR(IF(VALUE(LEFT(K177,FIND("/",K177)-1))&gt;1700,DATE(VALUE(LEFT(K177,FIND("/",K177)-1)),VALUE(LEFT(MID(K177,FIND("/",K177)+1,20),FIND("/",MID(K177,FIND("/",K177)+1,20))-1)),VALUE(MID(MID(K177,FIND("/",K177)+1,20),FIND("/",MID(K177,FIND("/",K177)+1,20))+1,20))),INDEX(cal!$B$2:$B$52,MATCH(VALUE(LEFT(K177,FIND("/",K177)-1)),cal!$A$2:$A$52,0))+IF(VALUE(LEFT(MID(K177,FIND("/",K177)+1,20),FIND("/",MID(K177,FIND("/",K177)+1,20))-1))&lt;=6,(VALUE(LEFT(MID(K177,FIND("/",K177)+1,20),FIND("/",MID(K177,FIND("/",K177)+1,20))-1))-1)*31,186+(VALUE(LEFT(MID(K177,FIND("/",K177)+1,20),FIND("/",MID(K177,FIND("/",K177)+1,20))-1))-7)*30)+VALUE(MID(MID(K177,FIND("/",K177)+1,20),FIND("/",MID(K177,FIND("/",K177)+1,20))+1,20))-1),"")))</f>
        <v/>
      </c>
    </row>
    <row r="178">
      <c r="A178" s="6">
        <f>IF(B178="","",ROW()-6)</f>
        <v/>
      </c>
      <c r="B178" s="7" t="n"/>
      <c r="C178" s="4" t="n"/>
      <c r="D178" s="8" t="n"/>
      <c r="E178" s="8" t="n"/>
      <c r="F178" s="8" t="n"/>
      <c r="G178" s="4" t="n"/>
      <c r="H178" s="4" t="n"/>
      <c r="I178" s="8" t="n"/>
      <c r="K178">
        <f>IF(ISNUMBER(B178),"",SUBSTITUTE(SUBSTITUTE(SUBSTITUTE(SUBSTITUTE(SUBSTITUTE(SUBSTITUTE(SUBSTITUTE(SUBSTITUTE(SUBSTITUTE(SUBSTITUTE(SUBSTITUTE(SUBSTITUTE(TRIM(B178&amp;""),"۰","0"),"۱","1"),"۲","2"),"۳","3"),"۴","4"),"۵","5"),"۶","6"),"۷","7"),"۸","8"),"۹","9"),"-","/"),".","/"))</f>
        <v/>
      </c>
      <c r="L178">
        <f>IF(B178="","",IF(ISNUMBER(B178),B178,IFERROR(IF(VALUE(LEFT(K178,FIND("/",K178)-1))&gt;1700,DATE(VALUE(LEFT(K178,FIND("/",K178)-1)),VALUE(LEFT(MID(K178,FIND("/",K178)+1,20),FIND("/",MID(K178,FIND("/",K178)+1,20))-1)),VALUE(MID(MID(K178,FIND("/",K178)+1,20),FIND("/",MID(K178,FIND("/",K178)+1,20))+1,20))),INDEX(cal!$B$2:$B$52,MATCH(VALUE(LEFT(K178,FIND("/",K178)-1)),cal!$A$2:$A$52,0))+IF(VALUE(LEFT(MID(K178,FIND("/",K178)+1,20),FIND("/",MID(K178,FIND("/",K178)+1,20))-1))&lt;=6,(VALUE(LEFT(MID(K178,FIND("/",K178)+1,20),FIND("/",MID(K178,FIND("/",K178)+1,20))-1))-1)*31,186+(VALUE(LEFT(MID(K178,FIND("/",K178)+1,20),FIND("/",MID(K178,FIND("/",K178)+1,20))-1))-7)*30)+VALUE(MID(MID(K178,FIND("/",K178)+1,20),FIND("/",MID(K178,FIND("/",K178)+1,20))+1,20))-1),"")))</f>
        <v/>
      </c>
    </row>
    <row r="179">
      <c r="A179" s="6">
        <f>IF(B179="","",ROW()-6)</f>
        <v/>
      </c>
      <c r="B179" s="7" t="n"/>
      <c r="C179" s="4" t="n"/>
      <c r="D179" s="8" t="n"/>
      <c r="E179" s="8" t="n"/>
      <c r="F179" s="8" t="n"/>
      <c r="G179" s="4" t="n"/>
      <c r="H179" s="4" t="n"/>
      <c r="I179" s="8" t="n"/>
      <c r="K179">
        <f>IF(ISNUMBER(B179),"",SUBSTITUTE(SUBSTITUTE(SUBSTITUTE(SUBSTITUTE(SUBSTITUTE(SUBSTITUTE(SUBSTITUTE(SUBSTITUTE(SUBSTITUTE(SUBSTITUTE(SUBSTITUTE(SUBSTITUTE(TRIM(B179&amp;""),"۰","0"),"۱","1"),"۲","2"),"۳","3"),"۴","4"),"۵","5"),"۶","6"),"۷","7"),"۸","8"),"۹","9"),"-","/"),".","/"))</f>
        <v/>
      </c>
      <c r="L179">
        <f>IF(B179="","",IF(ISNUMBER(B179),B179,IFERROR(IF(VALUE(LEFT(K179,FIND("/",K179)-1))&gt;1700,DATE(VALUE(LEFT(K179,FIND("/",K179)-1)),VALUE(LEFT(MID(K179,FIND("/",K179)+1,20),FIND("/",MID(K179,FIND("/",K179)+1,20))-1)),VALUE(MID(MID(K179,FIND("/",K179)+1,20),FIND("/",MID(K179,FIND("/",K179)+1,20))+1,20))),INDEX(cal!$B$2:$B$52,MATCH(VALUE(LEFT(K179,FIND("/",K179)-1)),cal!$A$2:$A$52,0))+IF(VALUE(LEFT(MID(K179,FIND("/",K179)+1,20),FIND("/",MID(K179,FIND("/",K179)+1,20))-1))&lt;=6,(VALUE(LEFT(MID(K179,FIND("/",K179)+1,20),FIND("/",MID(K179,FIND("/",K179)+1,20))-1))-1)*31,186+(VALUE(LEFT(MID(K179,FIND("/",K179)+1,20),FIND("/",MID(K179,FIND("/",K179)+1,20))-1))-7)*30)+VALUE(MID(MID(K179,FIND("/",K179)+1,20),FIND("/",MID(K179,FIND("/",K179)+1,20))+1,20))-1),"")))</f>
        <v/>
      </c>
    </row>
    <row r="180">
      <c r="A180" s="6">
        <f>IF(B180="","",ROW()-6)</f>
        <v/>
      </c>
      <c r="B180" s="7" t="n"/>
      <c r="C180" s="4" t="n"/>
      <c r="D180" s="8" t="n"/>
      <c r="E180" s="8" t="n"/>
      <c r="F180" s="8" t="n"/>
      <c r="G180" s="4" t="n"/>
      <c r="H180" s="4" t="n"/>
      <c r="I180" s="8" t="n"/>
      <c r="K180">
        <f>IF(ISNUMBER(B180),"",SUBSTITUTE(SUBSTITUTE(SUBSTITUTE(SUBSTITUTE(SUBSTITUTE(SUBSTITUTE(SUBSTITUTE(SUBSTITUTE(SUBSTITUTE(SUBSTITUTE(SUBSTITUTE(SUBSTITUTE(TRIM(B180&amp;""),"۰","0"),"۱","1"),"۲","2"),"۳","3"),"۴","4"),"۵","5"),"۶","6"),"۷","7"),"۸","8"),"۹","9"),"-","/"),".","/"))</f>
        <v/>
      </c>
      <c r="L180">
        <f>IF(B180="","",IF(ISNUMBER(B180),B180,IFERROR(IF(VALUE(LEFT(K180,FIND("/",K180)-1))&gt;1700,DATE(VALUE(LEFT(K180,FIND("/",K180)-1)),VALUE(LEFT(MID(K180,FIND("/",K180)+1,20),FIND("/",MID(K180,FIND("/",K180)+1,20))-1)),VALUE(MID(MID(K180,FIND("/",K180)+1,20),FIND("/",MID(K180,FIND("/",K180)+1,20))+1,20))),INDEX(cal!$B$2:$B$52,MATCH(VALUE(LEFT(K180,FIND("/",K180)-1)),cal!$A$2:$A$52,0))+IF(VALUE(LEFT(MID(K180,FIND("/",K180)+1,20),FIND("/",MID(K180,FIND("/",K180)+1,20))-1))&lt;=6,(VALUE(LEFT(MID(K180,FIND("/",K180)+1,20),FIND("/",MID(K180,FIND("/",K180)+1,20))-1))-1)*31,186+(VALUE(LEFT(MID(K180,FIND("/",K180)+1,20),FIND("/",MID(K180,FIND("/",K180)+1,20))-1))-7)*30)+VALUE(MID(MID(K180,FIND("/",K180)+1,20),FIND("/",MID(K180,FIND("/",K180)+1,20))+1,20))-1),"")))</f>
        <v/>
      </c>
    </row>
    <row r="181">
      <c r="A181" s="6">
        <f>IF(B181="","",ROW()-6)</f>
        <v/>
      </c>
      <c r="B181" s="7" t="n"/>
      <c r="C181" s="4" t="n"/>
      <c r="D181" s="8" t="n"/>
      <c r="E181" s="8" t="n"/>
      <c r="F181" s="8" t="n"/>
      <c r="G181" s="4" t="n"/>
      <c r="H181" s="4" t="n"/>
      <c r="I181" s="8" t="n"/>
      <c r="K181">
        <f>IF(ISNUMBER(B181),"",SUBSTITUTE(SUBSTITUTE(SUBSTITUTE(SUBSTITUTE(SUBSTITUTE(SUBSTITUTE(SUBSTITUTE(SUBSTITUTE(SUBSTITUTE(SUBSTITUTE(SUBSTITUTE(SUBSTITUTE(TRIM(B181&amp;""),"۰","0"),"۱","1"),"۲","2"),"۳","3"),"۴","4"),"۵","5"),"۶","6"),"۷","7"),"۸","8"),"۹","9"),"-","/"),".","/"))</f>
        <v/>
      </c>
      <c r="L181">
        <f>IF(B181="","",IF(ISNUMBER(B181),B181,IFERROR(IF(VALUE(LEFT(K181,FIND("/",K181)-1))&gt;1700,DATE(VALUE(LEFT(K181,FIND("/",K181)-1)),VALUE(LEFT(MID(K181,FIND("/",K181)+1,20),FIND("/",MID(K181,FIND("/",K181)+1,20))-1)),VALUE(MID(MID(K181,FIND("/",K181)+1,20),FIND("/",MID(K181,FIND("/",K181)+1,20))+1,20))),INDEX(cal!$B$2:$B$52,MATCH(VALUE(LEFT(K181,FIND("/",K181)-1)),cal!$A$2:$A$52,0))+IF(VALUE(LEFT(MID(K181,FIND("/",K181)+1,20),FIND("/",MID(K181,FIND("/",K181)+1,20))-1))&lt;=6,(VALUE(LEFT(MID(K181,FIND("/",K181)+1,20),FIND("/",MID(K181,FIND("/",K181)+1,20))-1))-1)*31,186+(VALUE(LEFT(MID(K181,FIND("/",K181)+1,20),FIND("/",MID(K181,FIND("/",K181)+1,20))-1))-7)*30)+VALUE(MID(MID(K181,FIND("/",K181)+1,20),FIND("/",MID(K181,FIND("/",K181)+1,20))+1,20))-1),"")))</f>
        <v/>
      </c>
    </row>
    <row r="182">
      <c r="A182" s="6">
        <f>IF(B182="","",ROW()-6)</f>
        <v/>
      </c>
      <c r="B182" s="7" t="n"/>
      <c r="C182" s="4" t="n"/>
      <c r="D182" s="8" t="n"/>
      <c r="E182" s="8" t="n"/>
      <c r="F182" s="8" t="n"/>
      <c r="G182" s="4" t="n"/>
      <c r="H182" s="4" t="n"/>
      <c r="I182" s="8" t="n"/>
      <c r="K182">
        <f>IF(ISNUMBER(B182),"",SUBSTITUTE(SUBSTITUTE(SUBSTITUTE(SUBSTITUTE(SUBSTITUTE(SUBSTITUTE(SUBSTITUTE(SUBSTITUTE(SUBSTITUTE(SUBSTITUTE(SUBSTITUTE(SUBSTITUTE(TRIM(B182&amp;""),"۰","0"),"۱","1"),"۲","2"),"۳","3"),"۴","4"),"۵","5"),"۶","6"),"۷","7"),"۸","8"),"۹","9"),"-","/"),".","/"))</f>
        <v/>
      </c>
      <c r="L182">
        <f>IF(B182="","",IF(ISNUMBER(B182),B182,IFERROR(IF(VALUE(LEFT(K182,FIND("/",K182)-1))&gt;1700,DATE(VALUE(LEFT(K182,FIND("/",K182)-1)),VALUE(LEFT(MID(K182,FIND("/",K182)+1,20),FIND("/",MID(K182,FIND("/",K182)+1,20))-1)),VALUE(MID(MID(K182,FIND("/",K182)+1,20),FIND("/",MID(K182,FIND("/",K182)+1,20))+1,20))),INDEX(cal!$B$2:$B$52,MATCH(VALUE(LEFT(K182,FIND("/",K182)-1)),cal!$A$2:$A$52,0))+IF(VALUE(LEFT(MID(K182,FIND("/",K182)+1,20),FIND("/",MID(K182,FIND("/",K182)+1,20))-1))&lt;=6,(VALUE(LEFT(MID(K182,FIND("/",K182)+1,20),FIND("/",MID(K182,FIND("/",K182)+1,20))-1))-1)*31,186+(VALUE(LEFT(MID(K182,FIND("/",K182)+1,20),FIND("/",MID(K182,FIND("/",K182)+1,20))-1))-7)*30)+VALUE(MID(MID(K182,FIND("/",K182)+1,20),FIND("/",MID(K182,FIND("/",K182)+1,20))+1,20))-1),"")))</f>
        <v/>
      </c>
    </row>
    <row r="183">
      <c r="A183" s="6">
        <f>IF(B183="","",ROW()-6)</f>
        <v/>
      </c>
      <c r="B183" s="7" t="n"/>
      <c r="C183" s="4" t="n"/>
      <c r="D183" s="8" t="n"/>
      <c r="E183" s="8" t="n"/>
      <c r="F183" s="8" t="n"/>
      <c r="G183" s="4" t="n"/>
      <c r="H183" s="4" t="n"/>
      <c r="I183" s="8" t="n"/>
      <c r="K183">
        <f>IF(ISNUMBER(B183),"",SUBSTITUTE(SUBSTITUTE(SUBSTITUTE(SUBSTITUTE(SUBSTITUTE(SUBSTITUTE(SUBSTITUTE(SUBSTITUTE(SUBSTITUTE(SUBSTITUTE(SUBSTITUTE(SUBSTITUTE(TRIM(B183&amp;""),"۰","0"),"۱","1"),"۲","2"),"۳","3"),"۴","4"),"۵","5"),"۶","6"),"۷","7"),"۸","8"),"۹","9"),"-","/"),".","/"))</f>
        <v/>
      </c>
      <c r="L183">
        <f>IF(B183="","",IF(ISNUMBER(B183),B183,IFERROR(IF(VALUE(LEFT(K183,FIND("/",K183)-1))&gt;1700,DATE(VALUE(LEFT(K183,FIND("/",K183)-1)),VALUE(LEFT(MID(K183,FIND("/",K183)+1,20),FIND("/",MID(K183,FIND("/",K183)+1,20))-1)),VALUE(MID(MID(K183,FIND("/",K183)+1,20),FIND("/",MID(K183,FIND("/",K183)+1,20))+1,20))),INDEX(cal!$B$2:$B$52,MATCH(VALUE(LEFT(K183,FIND("/",K183)-1)),cal!$A$2:$A$52,0))+IF(VALUE(LEFT(MID(K183,FIND("/",K183)+1,20),FIND("/",MID(K183,FIND("/",K183)+1,20))-1))&lt;=6,(VALUE(LEFT(MID(K183,FIND("/",K183)+1,20),FIND("/",MID(K183,FIND("/",K183)+1,20))-1))-1)*31,186+(VALUE(LEFT(MID(K183,FIND("/",K183)+1,20),FIND("/",MID(K183,FIND("/",K183)+1,20))-1))-7)*30)+VALUE(MID(MID(K183,FIND("/",K183)+1,20),FIND("/",MID(K183,FIND("/",K183)+1,20))+1,20))-1),"")))</f>
        <v/>
      </c>
    </row>
    <row r="184">
      <c r="A184" s="6">
        <f>IF(B184="","",ROW()-6)</f>
        <v/>
      </c>
      <c r="B184" s="7" t="n"/>
      <c r="C184" s="4" t="n"/>
      <c r="D184" s="8" t="n"/>
      <c r="E184" s="8" t="n"/>
      <c r="F184" s="8" t="n"/>
      <c r="G184" s="4" t="n"/>
      <c r="H184" s="4" t="n"/>
      <c r="I184" s="8" t="n"/>
      <c r="K184">
        <f>IF(ISNUMBER(B184),"",SUBSTITUTE(SUBSTITUTE(SUBSTITUTE(SUBSTITUTE(SUBSTITUTE(SUBSTITUTE(SUBSTITUTE(SUBSTITUTE(SUBSTITUTE(SUBSTITUTE(SUBSTITUTE(SUBSTITUTE(TRIM(B184&amp;""),"۰","0"),"۱","1"),"۲","2"),"۳","3"),"۴","4"),"۵","5"),"۶","6"),"۷","7"),"۸","8"),"۹","9"),"-","/"),".","/"))</f>
        <v/>
      </c>
      <c r="L184">
        <f>IF(B184="","",IF(ISNUMBER(B184),B184,IFERROR(IF(VALUE(LEFT(K184,FIND("/",K184)-1))&gt;1700,DATE(VALUE(LEFT(K184,FIND("/",K184)-1)),VALUE(LEFT(MID(K184,FIND("/",K184)+1,20),FIND("/",MID(K184,FIND("/",K184)+1,20))-1)),VALUE(MID(MID(K184,FIND("/",K184)+1,20),FIND("/",MID(K184,FIND("/",K184)+1,20))+1,20))),INDEX(cal!$B$2:$B$52,MATCH(VALUE(LEFT(K184,FIND("/",K184)-1)),cal!$A$2:$A$52,0))+IF(VALUE(LEFT(MID(K184,FIND("/",K184)+1,20),FIND("/",MID(K184,FIND("/",K184)+1,20))-1))&lt;=6,(VALUE(LEFT(MID(K184,FIND("/",K184)+1,20),FIND("/",MID(K184,FIND("/",K184)+1,20))-1))-1)*31,186+(VALUE(LEFT(MID(K184,FIND("/",K184)+1,20),FIND("/",MID(K184,FIND("/",K184)+1,20))-1))-7)*30)+VALUE(MID(MID(K184,FIND("/",K184)+1,20),FIND("/",MID(K184,FIND("/",K184)+1,20))+1,20))-1),"")))</f>
        <v/>
      </c>
    </row>
    <row r="185">
      <c r="A185" s="6">
        <f>IF(B185="","",ROW()-6)</f>
        <v/>
      </c>
      <c r="B185" s="7" t="n"/>
      <c r="C185" s="4" t="n"/>
      <c r="D185" s="8" t="n"/>
      <c r="E185" s="8" t="n"/>
      <c r="F185" s="8" t="n"/>
      <c r="G185" s="4" t="n"/>
      <c r="H185" s="4" t="n"/>
      <c r="I185" s="8" t="n"/>
      <c r="K185">
        <f>IF(ISNUMBER(B185),"",SUBSTITUTE(SUBSTITUTE(SUBSTITUTE(SUBSTITUTE(SUBSTITUTE(SUBSTITUTE(SUBSTITUTE(SUBSTITUTE(SUBSTITUTE(SUBSTITUTE(SUBSTITUTE(SUBSTITUTE(TRIM(B185&amp;""),"۰","0"),"۱","1"),"۲","2"),"۳","3"),"۴","4"),"۵","5"),"۶","6"),"۷","7"),"۸","8"),"۹","9"),"-","/"),".","/"))</f>
        <v/>
      </c>
      <c r="L185">
        <f>IF(B185="","",IF(ISNUMBER(B185),B185,IFERROR(IF(VALUE(LEFT(K185,FIND("/",K185)-1))&gt;1700,DATE(VALUE(LEFT(K185,FIND("/",K185)-1)),VALUE(LEFT(MID(K185,FIND("/",K185)+1,20),FIND("/",MID(K185,FIND("/",K185)+1,20))-1)),VALUE(MID(MID(K185,FIND("/",K185)+1,20),FIND("/",MID(K185,FIND("/",K185)+1,20))+1,20))),INDEX(cal!$B$2:$B$52,MATCH(VALUE(LEFT(K185,FIND("/",K185)-1)),cal!$A$2:$A$52,0))+IF(VALUE(LEFT(MID(K185,FIND("/",K185)+1,20),FIND("/",MID(K185,FIND("/",K185)+1,20))-1))&lt;=6,(VALUE(LEFT(MID(K185,FIND("/",K185)+1,20),FIND("/",MID(K185,FIND("/",K185)+1,20))-1))-1)*31,186+(VALUE(LEFT(MID(K185,FIND("/",K185)+1,20),FIND("/",MID(K185,FIND("/",K185)+1,20))-1))-7)*30)+VALUE(MID(MID(K185,FIND("/",K185)+1,20),FIND("/",MID(K185,FIND("/",K185)+1,20))+1,20))-1),"")))</f>
        <v/>
      </c>
    </row>
    <row r="186">
      <c r="A186" s="6">
        <f>IF(B186="","",ROW()-6)</f>
        <v/>
      </c>
      <c r="B186" s="7" t="n"/>
      <c r="C186" s="4" t="n"/>
      <c r="D186" s="8" t="n"/>
      <c r="E186" s="8" t="n"/>
      <c r="F186" s="8" t="n"/>
      <c r="G186" s="4" t="n"/>
      <c r="H186" s="4" t="n"/>
      <c r="I186" s="8" t="n"/>
      <c r="K186">
        <f>IF(ISNUMBER(B186),"",SUBSTITUTE(SUBSTITUTE(SUBSTITUTE(SUBSTITUTE(SUBSTITUTE(SUBSTITUTE(SUBSTITUTE(SUBSTITUTE(SUBSTITUTE(SUBSTITUTE(SUBSTITUTE(SUBSTITUTE(TRIM(B186&amp;""),"۰","0"),"۱","1"),"۲","2"),"۳","3"),"۴","4"),"۵","5"),"۶","6"),"۷","7"),"۸","8"),"۹","9"),"-","/"),".","/"))</f>
        <v/>
      </c>
      <c r="L186">
        <f>IF(B186="","",IF(ISNUMBER(B186),B186,IFERROR(IF(VALUE(LEFT(K186,FIND("/",K186)-1))&gt;1700,DATE(VALUE(LEFT(K186,FIND("/",K186)-1)),VALUE(LEFT(MID(K186,FIND("/",K186)+1,20),FIND("/",MID(K186,FIND("/",K186)+1,20))-1)),VALUE(MID(MID(K186,FIND("/",K186)+1,20),FIND("/",MID(K186,FIND("/",K186)+1,20))+1,20))),INDEX(cal!$B$2:$B$52,MATCH(VALUE(LEFT(K186,FIND("/",K186)-1)),cal!$A$2:$A$52,0))+IF(VALUE(LEFT(MID(K186,FIND("/",K186)+1,20),FIND("/",MID(K186,FIND("/",K186)+1,20))-1))&lt;=6,(VALUE(LEFT(MID(K186,FIND("/",K186)+1,20),FIND("/",MID(K186,FIND("/",K186)+1,20))-1))-1)*31,186+(VALUE(LEFT(MID(K186,FIND("/",K186)+1,20),FIND("/",MID(K186,FIND("/",K186)+1,20))-1))-7)*30)+VALUE(MID(MID(K186,FIND("/",K186)+1,20),FIND("/",MID(K186,FIND("/",K186)+1,20))+1,20))-1),"")))</f>
        <v/>
      </c>
    </row>
    <row r="187">
      <c r="A187" s="6">
        <f>IF(B187="","",ROW()-6)</f>
        <v/>
      </c>
      <c r="B187" s="7" t="n"/>
      <c r="C187" s="4" t="n"/>
      <c r="D187" s="8" t="n"/>
      <c r="E187" s="8" t="n"/>
      <c r="F187" s="8" t="n"/>
      <c r="G187" s="4" t="n"/>
      <c r="H187" s="4" t="n"/>
      <c r="I187" s="8" t="n"/>
      <c r="K187">
        <f>IF(ISNUMBER(B187),"",SUBSTITUTE(SUBSTITUTE(SUBSTITUTE(SUBSTITUTE(SUBSTITUTE(SUBSTITUTE(SUBSTITUTE(SUBSTITUTE(SUBSTITUTE(SUBSTITUTE(SUBSTITUTE(SUBSTITUTE(TRIM(B187&amp;""),"۰","0"),"۱","1"),"۲","2"),"۳","3"),"۴","4"),"۵","5"),"۶","6"),"۷","7"),"۸","8"),"۹","9"),"-","/"),".","/"))</f>
        <v/>
      </c>
      <c r="L187">
        <f>IF(B187="","",IF(ISNUMBER(B187),B187,IFERROR(IF(VALUE(LEFT(K187,FIND("/",K187)-1))&gt;1700,DATE(VALUE(LEFT(K187,FIND("/",K187)-1)),VALUE(LEFT(MID(K187,FIND("/",K187)+1,20),FIND("/",MID(K187,FIND("/",K187)+1,20))-1)),VALUE(MID(MID(K187,FIND("/",K187)+1,20),FIND("/",MID(K187,FIND("/",K187)+1,20))+1,20))),INDEX(cal!$B$2:$B$52,MATCH(VALUE(LEFT(K187,FIND("/",K187)-1)),cal!$A$2:$A$52,0))+IF(VALUE(LEFT(MID(K187,FIND("/",K187)+1,20),FIND("/",MID(K187,FIND("/",K187)+1,20))-1))&lt;=6,(VALUE(LEFT(MID(K187,FIND("/",K187)+1,20),FIND("/",MID(K187,FIND("/",K187)+1,20))-1))-1)*31,186+(VALUE(LEFT(MID(K187,FIND("/",K187)+1,20),FIND("/",MID(K187,FIND("/",K187)+1,20))-1))-7)*30)+VALUE(MID(MID(K187,FIND("/",K187)+1,20),FIND("/",MID(K187,FIND("/",K187)+1,20))+1,20))-1),"")))</f>
        <v/>
      </c>
    </row>
    <row r="188">
      <c r="A188" s="6">
        <f>IF(B188="","",ROW()-6)</f>
        <v/>
      </c>
      <c r="B188" s="7" t="n"/>
      <c r="C188" s="4" t="n"/>
      <c r="D188" s="8" t="n"/>
      <c r="E188" s="8" t="n"/>
      <c r="F188" s="8" t="n"/>
      <c r="G188" s="4" t="n"/>
      <c r="H188" s="4" t="n"/>
      <c r="I188" s="8" t="n"/>
      <c r="K188">
        <f>IF(ISNUMBER(B188),"",SUBSTITUTE(SUBSTITUTE(SUBSTITUTE(SUBSTITUTE(SUBSTITUTE(SUBSTITUTE(SUBSTITUTE(SUBSTITUTE(SUBSTITUTE(SUBSTITUTE(SUBSTITUTE(SUBSTITUTE(TRIM(B188&amp;""),"۰","0"),"۱","1"),"۲","2"),"۳","3"),"۴","4"),"۵","5"),"۶","6"),"۷","7"),"۸","8"),"۹","9"),"-","/"),".","/"))</f>
        <v/>
      </c>
      <c r="L188">
        <f>IF(B188="","",IF(ISNUMBER(B188),B188,IFERROR(IF(VALUE(LEFT(K188,FIND("/",K188)-1))&gt;1700,DATE(VALUE(LEFT(K188,FIND("/",K188)-1)),VALUE(LEFT(MID(K188,FIND("/",K188)+1,20),FIND("/",MID(K188,FIND("/",K188)+1,20))-1)),VALUE(MID(MID(K188,FIND("/",K188)+1,20),FIND("/",MID(K188,FIND("/",K188)+1,20))+1,20))),INDEX(cal!$B$2:$B$52,MATCH(VALUE(LEFT(K188,FIND("/",K188)-1)),cal!$A$2:$A$52,0))+IF(VALUE(LEFT(MID(K188,FIND("/",K188)+1,20),FIND("/",MID(K188,FIND("/",K188)+1,20))-1))&lt;=6,(VALUE(LEFT(MID(K188,FIND("/",K188)+1,20),FIND("/",MID(K188,FIND("/",K188)+1,20))-1))-1)*31,186+(VALUE(LEFT(MID(K188,FIND("/",K188)+1,20),FIND("/",MID(K188,FIND("/",K188)+1,20))-1))-7)*30)+VALUE(MID(MID(K188,FIND("/",K188)+1,20),FIND("/",MID(K188,FIND("/",K188)+1,20))+1,20))-1),"")))</f>
        <v/>
      </c>
    </row>
    <row r="189">
      <c r="A189" s="6">
        <f>IF(B189="","",ROW()-6)</f>
        <v/>
      </c>
      <c r="B189" s="7" t="n"/>
      <c r="C189" s="4" t="n"/>
      <c r="D189" s="8" t="n"/>
      <c r="E189" s="8" t="n"/>
      <c r="F189" s="8" t="n"/>
      <c r="G189" s="4" t="n"/>
      <c r="H189" s="4" t="n"/>
      <c r="I189" s="8" t="n"/>
      <c r="K189">
        <f>IF(ISNUMBER(B189),"",SUBSTITUTE(SUBSTITUTE(SUBSTITUTE(SUBSTITUTE(SUBSTITUTE(SUBSTITUTE(SUBSTITUTE(SUBSTITUTE(SUBSTITUTE(SUBSTITUTE(SUBSTITUTE(SUBSTITUTE(TRIM(B189&amp;""),"۰","0"),"۱","1"),"۲","2"),"۳","3"),"۴","4"),"۵","5"),"۶","6"),"۷","7"),"۸","8"),"۹","9"),"-","/"),".","/"))</f>
        <v/>
      </c>
      <c r="L189">
        <f>IF(B189="","",IF(ISNUMBER(B189),B189,IFERROR(IF(VALUE(LEFT(K189,FIND("/",K189)-1))&gt;1700,DATE(VALUE(LEFT(K189,FIND("/",K189)-1)),VALUE(LEFT(MID(K189,FIND("/",K189)+1,20),FIND("/",MID(K189,FIND("/",K189)+1,20))-1)),VALUE(MID(MID(K189,FIND("/",K189)+1,20),FIND("/",MID(K189,FIND("/",K189)+1,20))+1,20))),INDEX(cal!$B$2:$B$52,MATCH(VALUE(LEFT(K189,FIND("/",K189)-1)),cal!$A$2:$A$52,0))+IF(VALUE(LEFT(MID(K189,FIND("/",K189)+1,20),FIND("/",MID(K189,FIND("/",K189)+1,20))-1))&lt;=6,(VALUE(LEFT(MID(K189,FIND("/",K189)+1,20),FIND("/",MID(K189,FIND("/",K189)+1,20))-1))-1)*31,186+(VALUE(LEFT(MID(K189,FIND("/",K189)+1,20),FIND("/",MID(K189,FIND("/",K189)+1,20))-1))-7)*30)+VALUE(MID(MID(K189,FIND("/",K189)+1,20),FIND("/",MID(K189,FIND("/",K189)+1,20))+1,20))-1),"")))</f>
        <v/>
      </c>
    </row>
    <row r="190">
      <c r="A190" s="6">
        <f>IF(B190="","",ROW()-6)</f>
        <v/>
      </c>
      <c r="B190" s="7" t="n"/>
      <c r="C190" s="4" t="n"/>
      <c r="D190" s="8" t="n"/>
      <c r="E190" s="8" t="n"/>
      <c r="F190" s="8" t="n"/>
      <c r="G190" s="4" t="n"/>
      <c r="H190" s="4" t="n"/>
      <c r="I190" s="8" t="n"/>
      <c r="K190">
        <f>IF(ISNUMBER(B190),"",SUBSTITUTE(SUBSTITUTE(SUBSTITUTE(SUBSTITUTE(SUBSTITUTE(SUBSTITUTE(SUBSTITUTE(SUBSTITUTE(SUBSTITUTE(SUBSTITUTE(SUBSTITUTE(SUBSTITUTE(TRIM(B190&amp;""),"۰","0"),"۱","1"),"۲","2"),"۳","3"),"۴","4"),"۵","5"),"۶","6"),"۷","7"),"۸","8"),"۹","9"),"-","/"),".","/"))</f>
        <v/>
      </c>
      <c r="L190">
        <f>IF(B190="","",IF(ISNUMBER(B190),B190,IFERROR(IF(VALUE(LEFT(K190,FIND("/",K190)-1))&gt;1700,DATE(VALUE(LEFT(K190,FIND("/",K190)-1)),VALUE(LEFT(MID(K190,FIND("/",K190)+1,20),FIND("/",MID(K190,FIND("/",K190)+1,20))-1)),VALUE(MID(MID(K190,FIND("/",K190)+1,20),FIND("/",MID(K190,FIND("/",K190)+1,20))+1,20))),INDEX(cal!$B$2:$B$52,MATCH(VALUE(LEFT(K190,FIND("/",K190)-1)),cal!$A$2:$A$52,0))+IF(VALUE(LEFT(MID(K190,FIND("/",K190)+1,20),FIND("/",MID(K190,FIND("/",K190)+1,20))-1))&lt;=6,(VALUE(LEFT(MID(K190,FIND("/",K190)+1,20),FIND("/",MID(K190,FIND("/",K190)+1,20))-1))-1)*31,186+(VALUE(LEFT(MID(K190,FIND("/",K190)+1,20),FIND("/",MID(K190,FIND("/",K190)+1,20))-1))-7)*30)+VALUE(MID(MID(K190,FIND("/",K190)+1,20),FIND("/",MID(K190,FIND("/",K190)+1,20))+1,20))-1),"")))</f>
        <v/>
      </c>
    </row>
    <row r="191">
      <c r="A191" s="6">
        <f>IF(B191="","",ROW()-6)</f>
        <v/>
      </c>
      <c r="B191" s="7" t="n"/>
      <c r="C191" s="4" t="n"/>
      <c r="D191" s="8" t="n"/>
      <c r="E191" s="8" t="n"/>
      <c r="F191" s="8" t="n"/>
      <c r="G191" s="4" t="n"/>
      <c r="H191" s="4" t="n"/>
      <c r="I191" s="8" t="n"/>
      <c r="K191">
        <f>IF(ISNUMBER(B191),"",SUBSTITUTE(SUBSTITUTE(SUBSTITUTE(SUBSTITUTE(SUBSTITUTE(SUBSTITUTE(SUBSTITUTE(SUBSTITUTE(SUBSTITUTE(SUBSTITUTE(SUBSTITUTE(SUBSTITUTE(TRIM(B191&amp;""),"۰","0"),"۱","1"),"۲","2"),"۳","3"),"۴","4"),"۵","5"),"۶","6"),"۷","7"),"۸","8"),"۹","9"),"-","/"),".","/"))</f>
        <v/>
      </c>
      <c r="L191">
        <f>IF(B191="","",IF(ISNUMBER(B191),B191,IFERROR(IF(VALUE(LEFT(K191,FIND("/",K191)-1))&gt;1700,DATE(VALUE(LEFT(K191,FIND("/",K191)-1)),VALUE(LEFT(MID(K191,FIND("/",K191)+1,20),FIND("/",MID(K191,FIND("/",K191)+1,20))-1)),VALUE(MID(MID(K191,FIND("/",K191)+1,20),FIND("/",MID(K191,FIND("/",K191)+1,20))+1,20))),INDEX(cal!$B$2:$B$52,MATCH(VALUE(LEFT(K191,FIND("/",K191)-1)),cal!$A$2:$A$52,0))+IF(VALUE(LEFT(MID(K191,FIND("/",K191)+1,20),FIND("/",MID(K191,FIND("/",K191)+1,20))-1))&lt;=6,(VALUE(LEFT(MID(K191,FIND("/",K191)+1,20),FIND("/",MID(K191,FIND("/",K191)+1,20))-1))-1)*31,186+(VALUE(LEFT(MID(K191,FIND("/",K191)+1,20),FIND("/",MID(K191,FIND("/",K191)+1,20))-1))-7)*30)+VALUE(MID(MID(K191,FIND("/",K191)+1,20),FIND("/",MID(K191,FIND("/",K191)+1,20))+1,20))-1),"")))</f>
        <v/>
      </c>
    </row>
    <row r="192">
      <c r="A192" s="6">
        <f>IF(B192="","",ROW()-6)</f>
        <v/>
      </c>
      <c r="B192" s="7" t="n"/>
      <c r="C192" s="4" t="n"/>
      <c r="D192" s="8" t="n"/>
      <c r="E192" s="8" t="n"/>
      <c r="F192" s="8" t="n"/>
      <c r="G192" s="4" t="n"/>
      <c r="H192" s="4" t="n"/>
      <c r="I192" s="8" t="n"/>
      <c r="K192">
        <f>IF(ISNUMBER(B192),"",SUBSTITUTE(SUBSTITUTE(SUBSTITUTE(SUBSTITUTE(SUBSTITUTE(SUBSTITUTE(SUBSTITUTE(SUBSTITUTE(SUBSTITUTE(SUBSTITUTE(SUBSTITUTE(SUBSTITUTE(TRIM(B192&amp;""),"۰","0"),"۱","1"),"۲","2"),"۳","3"),"۴","4"),"۵","5"),"۶","6"),"۷","7"),"۸","8"),"۹","9"),"-","/"),".","/"))</f>
        <v/>
      </c>
      <c r="L192">
        <f>IF(B192="","",IF(ISNUMBER(B192),B192,IFERROR(IF(VALUE(LEFT(K192,FIND("/",K192)-1))&gt;1700,DATE(VALUE(LEFT(K192,FIND("/",K192)-1)),VALUE(LEFT(MID(K192,FIND("/",K192)+1,20),FIND("/",MID(K192,FIND("/",K192)+1,20))-1)),VALUE(MID(MID(K192,FIND("/",K192)+1,20),FIND("/",MID(K192,FIND("/",K192)+1,20))+1,20))),INDEX(cal!$B$2:$B$52,MATCH(VALUE(LEFT(K192,FIND("/",K192)-1)),cal!$A$2:$A$52,0))+IF(VALUE(LEFT(MID(K192,FIND("/",K192)+1,20),FIND("/",MID(K192,FIND("/",K192)+1,20))-1))&lt;=6,(VALUE(LEFT(MID(K192,FIND("/",K192)+1,20),FIND("/",MID(K192,FIND("/",K192)+1,20))-1))-1)*31,186+(VALUE(LEFT(MID(K192,FIND("/",K192)+1,20),FIND("/",MID(K192,FIND("/",K192)+1,20))-1))-7)*30)+VALUE(MID(MID(K192,FIND("/",K192)+1,20),FIND("/",MID(K192,FIND("/",K192)+1,20))+1,20))-1),"")))</f>
        <v/>
      </c>
    </row>
    <row r="193">
      <c r="A193" s="6">
        <f>IF(B193="","",ROW()-6)</f>
        <v/>
      </c>
      <c r="B193" s="7" t="n"/>
      <c r="C193" s="4" t="n"/>
      <c r="D193" s="8" t="n"/>
      <c r="E193" s="8" t="n"/>
      <c r="F193" s="8" t="n"/>
      <c r="G193" s="4" t="n"/>
      <c r="H193" s="4" t="n"/>
      <c r="I193" s="8" t="n"/>
      <c r="K193">
        <f>IF(ISNUMBER(B193),"",SUBSTITUTE(SUBSTITUTE(SUBSTITUTE(SUBSTITUTE(SUBSTITUTE(SUBSTITUTE(SUBSTITUTE(SUBSTITUTE(SUBSTITUTE(SUBSTITUTE(SUBSTITUTE(SUBSTITUTE(TRIM(B193&amp;""),"۰","0"),"۱","1"),"۲","2"),"۳","3"),"۴","4"),"۵","5"),"۶","6"),"۷","7"),"۸","8"),"۹","9"),"-","/"),".","/"))</f>
        <v/>
      </c>
      <c r="L193">
        <f>IF(B193="","",IF(ISNUMBER(B193),B193,IFERROR(IF(VALUE(LEFT(K193,FIND("/",K193)-1))&gt;1700,DATE(VALUE(LEFT(K193,FIND("/",K193)-1)),VALUE(LEFT(MID(K193,FIND("/",K193)+1,20),FIND("/",MID(K193,FIND("/",K193)+1,20))-1)),VALUE(MID(MID(K193,FIND("/",K193)+1,20),FIND("/",MID(K193,FIND("/",K193)+1,20))+1,20))),INDEX(cal!$B$2:$B$52,MATCH(VALUE(LEFT(K193,FIND("/",K193)-1)),cal!$A$2:$A$52,0))+IF(VALUE(LEFT(MID(K193,FIND("/",K193)+1,20),FIND("/",MID(K193,FIND("/",K193)+1,20))-1))&lt;=6,(VALUE(LEFT(MID(K193,FIND("/",K193)+1,20),FIND("/",MID(K193,FIND("/",K193)+1,20))-1))-1)*31,186+(VALUE(LEFT(MID(K193,FIND("/",K193)+1,20),FIND("/",MID(K193,FIND("/",K193)+1,20))-1))-7)*30)+VALUE(MID(MID(K193,FIND("/",K193)+1,20),FIND("/",MID(K193,FIND("/",K193)+1,20))+1,20))-1),"")))</f>
        <v/>
      </c>
    </row>
    <row r="194">
      <c r="A194" s="6">
        <f>IF(B194="","",ROW()-6)</f>
        <v/>
      </c>
      <c r="B194" s="7" t="n"/>
      <c r="C194" s="4" t="n"/>
      <c r="D194" s="8" t="n"/>
      <c r="E194" s="8" t="n"/>
      <c r="F194" s="8" t="n"/>
      <c r="G194" s="4" t="n"/>
      <c r="H194" s="4" t="n"/>
      <c r="I194" s="8" t="n"/>
      <c r="K194">
        <f>IF(ISNUMBER(B194),"",SUBSTITUTE(SUBSTITUTE(SUBSTITUTE(SUBSTITUTE(SUBSTITUTE(SUBSTITUTE(SUBSTITUTE(SUBSTITUTE(SUBSTITUTE(SUBSTITUTE(SUBSTITUTE(SUBSTITUTE(TRIM(B194&amp;""),"۰","0"),"۱","1"),"۲","2"),"۳","3"),"۴","4"),"۵","5"),"۶","6"),"۷","7"),"۸","8"),"۹","9"),"-","/"),".","/"))</f>
        <v/>
      </c>
      <c r="L194">
        <f>IF(B194="","",IF(ISNUMBER(B194),B194,IFERROR(IF(VALUE(LEFT(K194,FIND("/",K194)-1))&gt;1700,DATE(VALUE(LEFT(K194,FIND("/",K194)-1)),VALUE(LEFT(MID(K194,FIND("/",K194)+1,20),FIND("/",MID(K194,FIND("/",K194)+1,20))-1)),VALUE(MID(MID(K194,FIND("/",K194)+1,20),FIND("/",MID(K194,FIND("/",K194)+1,20))+1,20))),INDEX(cal!$B$2:$B$52,MATCH(VALUE(LEFT(K194,FIND("/",K194)-1)),cal!$A$2:$A$52,0))+IF(VALUE(LEFT(MID(K194,FIND("/",K194)+1,20),FIND("/",MID(K194,FIND("/",K194)+1,20))-1))&lt;=6,(VALUE(LEFT(MID(K194,FIND("/",K194)+1,20),FIND("/",MID(K194,FIND("/",K194)+1,20))-1))-1)*31,186+(VALUE(LEFT(MID(K194,FIND("/",K194)+1,20),FIND("/",MID(K194,FIND("/",K194)+1,20))-1))-7)*30)+VALUE(MID(MID(K194,FIND("/",K194)+1,20),FIND("/",MID(K194,FIND("/",K194)+1,20))+1,20))-1),"")))</f>
        <v/>
      </c>
    </row>
    <row r="195">
      <c r="A195" s="6">
        <f>IF(B195="","",ROW()-6)</f>
        <v/>
      </c>
      <c r="B195" s="7" t="n"/>
      <c r="C195" s="4" t="n"/>
      <c r="D195" s="8" t="n"/>
      <c r="E195" s="8" t="n"/>
      <c r="F195" s="8" t="n"/>
      <c r="G195" s="4" t="n"/>
      <c r="H195" s="4" t="n"/>
      <c r="I195" s="8" t="n"/>
      <c r="K195">
        <f>IF(ISNUMBER(B195),"",SUBSTITUTE(SUBSTITUTE(SUBSTITUTE(SUBSTITUTE(SUBSTITUTE(SUBSTITUTE(SUBSTITUTE(SUBSTITUTE(SUBSTITUTE(SUBSTITUTE(SUBSTITUTE(SUBSTITUTE(TRIM(B195&amp;""),"۰","0"),"۱","1"),"۲","2"),"۳","3"),"۴","4"),"۵","5"),"۶","6"),"۷","7"),"۸","8"),"۹","9"),"-","/"),".","/"))</f>
        <v/>
      </c>
      <c r="L195">
        <f>IF(B195="","",IF(ISNUMBER(B195),B195,IFERROR(IF(VALUE(LEFT(K195,FIND("/",K195)-1))&gt;1700,DATE(VALUE(LEFT(K195,FIND("/",K195)-1)),VALUE(LEFT(MID(K195,FIND("/",K195)+1,20),FIND("/",MID(K195,FIND("/",K195)+1,20))-1)),VALUE(MID(MID(K195,FIND("/",K195)+1,20),FIND("/",MID(K195,FIND("/",K195)+1,20))+1,20))),INDEX(cal!$B$2:$B$52,MATCH(VALUE(LEFT(K195,FIND("/",K195)-1)),cal!$A$2:$A$52,0))+IF(VALUE(LEFT(MID(K195,FIND("/",K195)+1,20),FIND("/",MID(K195,FIND("/",K195)+1,20))-1))&lt;=6,(VALUE(LEFT(MID(K195,FIND("/",K195)+1,20),FIND("/",MID(K195,FIND("/",K195)+1,20))-1))-1)*31,186+(VALUE(LEFT(MID(K195,FIND("/",K195)+1,20),FIND("/",MID(K195,FIND("/",K195)+1,20))-1))-7)*30)+VALUE(MID(MID(K195,FIND("/",K195)+1,20),FIND("/",MID(K195,FIND("/",K195)+1,20))+1,20))-1),"")))</f>
        <v/>
      </c>
    </row>
    <row r="196">
      <c r="A196" s="6">
        <f>IF(B196="","",ROW()-6)</f>
        <v/>
      </c>
      <c r="B196" s="7" t="n"/>
      <c r="C196" s="4" t="n"/>
      <c r="D196" s="8" t="n"/>
      <c r="E196" s="8" t="n"/>
      <c r="F196" s="8" t="n"/>
      <c r="G196" s="4" t="n"/>
      <c r="H196" s="4" t="n"/>
      <c r="I196" s="8" t="n"/>
      <c r="K196">
        <f>IF(ISNUMBER(B196),"",SUBSTITUTE(SUBSTITUTE(SUBSTITUTE(SUBSTITUTE(SUBSTITUTE(SUBSTITUTE(SUBSTITUTE(SUBSTITUTE(SUBSTITUTE(SUBSTITUTE(SUBSTITUTE(SUBSTITUTE(TRIM(B196&amp;""),"۰","0"),"۱","1"),"۲","2"),"۳","3"),"۴","4"),"۵","5"),"۶","6"),"۷","7"),"۸","8"),"۹","9"),"-","/"),".","/"))</f>
        <v/>
      </c>
      <c r="L196">
        <f>IF(B196="","",IF(ISNUMBER(B196),B196,IFERROR(IF(VALUE(LEFT(K196,FIND("/",K196)-1))&gt;1700,DATE(VALUE(LEFT(K196,FIND("/",K196)-1)),VALUE(LEFT(MID(K196,FIND("/",K196)+1,20),FIND("/",MID(K196,FIND("/",K196)+1,20))-1)),VALUE(MID(MID(K196,FIND("/",K196)+1,20),FIND("/",MID(K196,FIND("/",K196)+1,20))+1,20))),INDEX(cal!$B$2:$B$52,MATCH(VALUE(LEFT(K196,FIND("/",K196)-1)),cal!$A$2:$A$52,0))+IF(VALUE(LEFT(MID(K196,FIND("/",K196)+1,20),FIND("/",MID(K196,FIND("/",K196)+1,20))-1))&lt;=6,(VALUE(LEFT(MID(K196,FIND("/",K196)+1,20),FIND("/",MID(K196,FIND("/",K196)+1,20))-1))-1)*31,186+(VALUE(LEFT(MID(K196,FIND("/",K196)+1,20),FIND("/",MID(K196,FIND("/",K196)+1,20))-1))-7)*30)+VALUE(MID(MID(K196,FIND("/",K196)+1,20),FIND("/",MID(K196,FIND("/",K196)+1,20))+1,20))-1),"")))</f>
        <v/>
      </c>
    </row>
    <row r="197">
      <c r="A197" s="6">
        <f>IF(B197="","",ROW()-6)</f>
        <v/>
      </c>
      <c r="B197" s="7" t="n"/>
      <c r="C197" s="4" t="n"/>
      <c r="D197" s="8" t="n"/>
      <c r="E197" s="8" t="n"/>
      <c r="F197" s="8" t="n"/>
      <c r="G197" s="4" t="n"/>
      <c r="H197" s="4" t="n"/>
      <c r="I197" s="8" t="n"/>
      <c r="K197">
        <f>IF(ISNUMBER(B197),"",SUBSTITUTE(SUBSTITUTE(SUBSTITUTE(SUBSTITUTE(SUBSTITUTE(SUBSTITUTE(SUBSTITUTE(SUBSTITUTE(SUBSTITUTE(SUBSTITUTE(SUBSTITUTE(SUBSTITUTE(TRIM(B197&amp;""),"۰","0"),"۱","1"),"۲","2"),"۳","3"),"۴","4"),"۵","5"),"۶","6"),"۷","7"),"۸","8"),"۹","9"),"-","/"),".","/"))</f>
        <v/>
      </c>
      <c r="L197">
        <f>IF(B197="","",IF(ISNUMBER(B197),B197,IFERROR(IF(VALUE(LEFT(K197,FIND("/",K197)-1))&gt;1700,DATE(VALUE(LEFT(K197,FIND("/",K197)-1)),VALUE(LEFT(MID(K197,FIND("/",K197)+1,20),FIND("/",MID(K197,FIND("/",K197)+1,20))-1)),VALUE(MID(MID(K197,FIND("/",K197)+1,20),FIND("/",MID(K197,FIND("/",K197)+1,20))+1,20))),INDEX(cal!$B$2:$B$52,MATCH(VALUE(LEFT(K197,FIND("/",K197)-1)),cal!$A$2:$A$52,0))+IF(VALUE(LEFT(MID(K197,FIND("/",K197)+1,20),FIND("/",MID(K197,FIND("/",K197)+1,20))-1))&lt;=6,(VALUE(LEFT(MID(K197,FIND("/",K197)+1,20),FIND("/",MID(K197,FIND("/",K197)+1,20))-1))-1)*31,186+(VALUE(LEFT(MID(K197,FIND("/",K197)+1,20),FIND("/",MID(K197,FIND("/",K197)+1,20))-1))-7)*30)+VALUE(MID(MID(K197,FIND("/",K197)+1,20),FIND("/",MID(K197,FIND("/",K197)+1,20))+1,20))-1),"")))</f>
        <v/>
      </c>
    </row>
    <row r="198">
      <c r="A198" s="6">
        <f>IF(B198="","",ROW()-6)</f>
        <v/>
      </c>
      <c r="B198" s="7" t="n"/>
      <c r="C198" s="4" t="n"/>
      <c r="D198" s="8" t="n"/>
      <c r="E198" s="8" t="n"/>
      <c r="F198" s="8" t="n"/>
      <c r="G198" s="4" t="n"/>
      <c r="H198" s="4" t="n"/>
      <c r="I198" s="8" t="n"/>
      <c r="K198">
        <f>IF(ISNUMBER(B198),"",SUBSTITUTE(SUBSTITUTE(SUBSTITUTE(SUBSTITUTE(SUBSTITUTE(SUBSTITUTE(SUBSTITUTE(SUBSTITUTE(SUBSTITUTE(SUBSTITUTE(SUBSTITUTE(SUBSTITUTE(TRIM(B198&amp;""),"۰","0"),"۱","1"),"۲","2"),"۳","3"),"۴","4"),"۵","5"),"۶","6"),"۷","7"),"۸","8"),"۹","9"),"-","/"),".","/"))</f>
        <v/>
      </c>
      <c r="L198">
        <f>IF(B198="","",IF(ISNUMBER(B198),B198,IFERROR(IF(VALUE(LEFT(K198,FIND("/",K198)-1))&gt;1700,DATE(VALUE(LEFT(K198,FIND("/",K198)-1)),VALUE(LEFT(MID(K198,FIND("/",K198)+1,20),FIND("/",MID(K198,FIND("/",K198)+1,20))-1)),VALUE(MID(MID(K198,FIND("/",K198)+1,20),FIND("/",MID(K198,FIND("/",K198)+1,20))+1,20))),INDEX(cal!$B$2:$B$52,MATCH(VALUE(LEFT(K198,FIND("/",K198)-1)),cal!$A$2:$A$52,0))+IF(VALUE(LEFT(MID(K198,FIND("/",K198)+1,20),FIND("/",MID(K198,FIND("/",K198)+1,20))-1))&lt;=6,(VALUE(LEFT(MID(K198,FIND("/",K198)+1,20),FIND("/",MID(K198,FIND("/",K198)+1,20))-1))-1)*31,186+(VALUE(LEFT(MID(K198,FIND("/",K198)+1,20),FIND("/",MID(K198,FIND("/",K198)+1,20))-1))-7)*30)+VALUE(MID(MID(K198,FIND("/",K198)+1,20),FIND("/",MID(K198,FIND("/",K198)+1,20))+1,20))-1),"")))</f>
        <v/>
      </c>
    </row>
    <row r="199">
      <c r="A199" s="6">
        <f>IF(B199="","",ROW()-6)</f>
        <v/>
      </c>
      <c r="B199" s="7" t="n"/>
      <c r="C199" s="4" t="n"/>
      <c r="D199" s="8" t="n"/>
      <c r="E199" s="8" t="n"/>
      <c r="F199" s="8" t="n"/>
      <c r="G199" s="4" t="n"/>
      <c r="H199" s="4" t="n"/>
      <c r="I199" s="8" t="n"/>
      <c r="K199">
        <f>IF(ISNUMBER(B199),"",SUBSTITUTE(SUBSTITUTE(SUBSTITUTE(SUBSTITUTE(SUBSTITUTE(SUBSTITUTE(SUBSTITUTE(SUBSTITUTE(SUBSTITUTE(SUBSTITUTE(SUBSTITUTE(SUBSTITUTE(TRIM(B199&amp;""),"۰","0"),"۱","1"),"۲","2"),"۳","3"),"۴","4"),"۵","5"),"۶","6"),"۷","7"),"۸","8"),"۹","9"),"-","/"),".","/"))</f>
        <v/>
      </c>
      <c r="L199">
        <f>IF(B199="","",IF(ISNUMBER(B199),B199,IFERROR(IF(VALUE(LEFT(K199,FIND("/",K199)-1))&gt;1700,DATE(VALUE(LEFT(K199,FIND("/",K199)-1)),VALUE(LEFT(MID(K199,FIND("/",K199)+1,20),FIND("/",MID(K199,FIND("/",K199)+1,20))-1)),VALUE(MID(MID(K199,FIND("/",K199)+1,20),FIND("/",MID(K199,FIND("/",K199)+1,20))+1,20))),INDEX(cal!$B$2:$B$52,MATCH(VALUE(LEFT(K199,FIND("/",K199)-1)),cal!$A$2:$A$52,0))+IF(VALUE(LEFT(MID(K199,FIND("/",K199)+1,20),FIND("/",MID(K199,FIND("/",K199)+1,20))-1))&lt;=6,(VALUE(LEFT(MID(K199,FIND("/",K199)+1,20),FIND("/",MID(K199,FIND("/",K199)+1,20))-1))-1)*31,186+(VALUE(LEFT(MID(K199,FIND("/",K199)+1,20),FIND("/",MID(K199,FIND("/",K199)+1,20))-1))-7)*30)+VALUE(MID(MID(K199,FIND("/",K199)+1,20),FIND("/",MID(K199,FIND("/",K199)+1,20))+1,20))-1),"")))</f>
        <v/>
      </c>
    </row>
    <row r="200">
      <c r="A200" s="6">
        <f>IF(B200="","",ROW()-6)</f>
        <v/>
      </c>
      <c r="B200" s="7" t="n"/>
      <c r="C200" s="4" t="n"/>
      <c r="D200" s="8" t="n"/>
      <c r="E200" s="8" t="n"/>
      <c r="F200" s="8" t="n"/>
      <c r="G200" s="4" t="n"/>
      <c r="H200" s="4" t="n"/>
      <c r="I200" s="8" t="n"/>
      <c r="K200">
        <f>IF(ISNUMBER(B200),"",SUBSTITUTE(SUBSTITUTE(SUBSTITUTE(SUBSTITUTE(SUBSTITUTE(SUBSTITUTE(SUBSTITUTE(SUBSTITUTE(SUBSTITUTE(SUBSTITUTE(SUBSTITUTE(SUBSTITUTE(TRIM(B200&amp;""),"۰","0"),"۱","1"),"۲","2"),"۳","3"),"۴","4"),"۵","5"),"۶","6"),"۷","7"),"۸","8"),"۹","9"),"-","/"),".","/"))</f>
        <v/>
      </c>
      <c r="L200">
        <f>IF(B200="","",IF(ISNUMBER(B200),B200,IFERROR(IF(VALUE(LEFT(K200,FIND("/",K200)-1))&gt;1700,DATE(VALUE(LEFT(K200,FIND("/",K200)-1)),VALUE(LEFT(MID(K200,FIND("/",K200)+1,20),FIND("/",MID(K200,FIND("/",K200)+1,20))-1)),VALUE(MID(MID(K200,FIND("/",K200)+1,20),FIND("/",MID(K200,FIND("/",K200)+1,20))+1,20))),INDEX(cal!$B$2:$B$52,MATCH(VALUE(LEFT(K200,FIND("/",K200)-1)),cal!$A$2:$A$52,0))+IF(VALUE(LEFT(MID(K200,FIND("/",K200)+1,20),FIND("/",MID(K200,FIND("/",K200)+1,20))-1))&lt;=6,(VALUE(LEFT(MID(K200,FIND("/",K200)+1,20),FIND("/",MID(K200,FIND("/",K200)+1,20))-1))-1)*31,186+(VALUE(LEFT(MID(K200,FIND("/",K200)+1,20),FIND("/",MID(K200,FIND("/",K200)+1,20))-1))-7)*30)+VALUE(MID(MID(K200,FIND("/",K200)+1,20),FIND("/",MID(K200,FIND("/",K200)+1,20))+1,20))-1),"")))</f>
        <v/>
      </c>
    </row>
    <row r="201">
      <c r="A201" s="6">
        <f>IF(B201="","",ROW()-6)</f>
        <v/>
      </c>
      <c r="B201" s="7" t="n"/>
      <c r="C201" s="4" t="n"/>
      <c r="D201" s="8" t="n"/>
      <c r="E201" s="8" t="n"/>
      <c r="F201" s="8" t="n"/>
      <c r="G201" s="4" t="n"/>
      <c r="H201" s="4" t="n"/>
      <c r="I201" s="8" t="n"/>
      <c r="K201">
        <f>IF(ISNUMBER(B201),"",SUBSTITUTE(SUBSTITUTE(SUBSTITUTE(SUBSTITUTE(SUBSTITUTE(SUBSTITUTE(SUBSTITUTE(SUBSTITUTE(SUBSTITUTE(SUBSTITUTE(SUBSTITUTE(SUBSTITUTE(TRIM(B201&amp;""),"۰","0"),"۱","1"),"۲","2"),"۳","3"),"۴","4"),"۵","5"),"۶","6"),"۷","7"),"۸","8"),"۹","9"),"-","/"),".","/"))</f>
        <v/>
      </c>
      <c r="L201">
        <f>IF(B201="","",IF(ISNUMBER(B201),B201,IFERROR(IF(VALUE(LEFT(K201,FIND("/",K201)-1))&gt;1700,DATE(VALUE(LEFT(K201,FIND("/",K201)-1)),VALUE(LEFT(MID(K201,FIND("/",K201)+1,20),FIND("/",MID(K201,FIND("/",K201)+1,20))-1)),VALUE(MID(MID(K201,FIND("/",K201)+1,20),FIND("/",MID(K201,FIND("/",K201)+1,20))+1,20))),INDEX(cal!$B$2:$B$52,MATCH(VALUE(LEFT(K201,FIND("/",K201)-1)),cal!$A$2:$A$52,0))+IF(VALUE(LEFT(MID(K201,FIND("/",K201)+1,20),FIND("/",MID(K201,FIND("/",K201)+1,20))-1))&lt;=6,(VALUE(LEFT(MID(K201,FIND("/",K201)+1,20),FIND("/",MID(K201,FIND("/",K201)+1,20))-1))-1)*31,186+(VALUE(LEFT(MID(K201,FIND("/",K201)+1,20),FIND("/",MID(K201,FIND("/",K201)+1,20))-1))-7)*30)+VALUE(MID(MID(K201,FIND("/",K201)+1,20),FIND("/",MID(K201,FIND("/",K201)+1,20))+1,20))-1),"")))</f>
        <v/>
      </c>
    </row>
    <row r="202">
      <c r="A202" s="6">
        <f>IF(B202="","",ROW()-6)</f>
        <v/>
      </c>
      <c r="B202" s="7" t="n"/>
      <c r="C202" s="4" t="n"/>
      <c r="D202" s="8" t="n"/>
      <c r="E202" s="8" t="n"/>
      <c r="F202" s="8" t="n"/>
      <c r="G202" s="4" t="n"/>
      <c r="H202" s="4" t="n"/>
      <c r="I202" s="8" t="n"/>
      <c r="K202">
        <f>IF(ISNUMBER(B202),"",SUBSTITUTE(SUBSTITUTE(SUBSTITUTE(SUBSTITUTE(SUBSTITUTE(SUBSTITUTE(SUBSTITUTE(SUBSTITUTE(SUBSTITUTE(SUBSTITUTE(SUBSTITUTE(SUBSTITUTE(TRIM(B202&amp;""),"۰","0"),"۱","1"),"۲","2"),"۳","3"),"۴","4"),"۵","5"),"۶","6"),"۷","7"),"۸","8"),"۹","9"),"-","/"),".","/"))</f>
        <v/>
      </c>
      <c r="L202">
        <f>IF(B202="","",IF(ISNUMBER(B202),B202,IFERROR(IF(VALUE(LEFT(K202,FIND("/",K202)-1))&gt;1700,DATE(VALUE(LEFT(K202,FIND("/",K202)-1)),VALUE(LEFT(MID(K202,FIND("/",K202)+1,20),FIND("/",MID(K202,FIND("/",K202)+1,20))-1)),VALUE(MID(MID(K202,FIND("/",K202)+1,20),FIND("/",MID(K202,FIND("/",K202)+1,20))+1,20))),INDEX(cal!$B$2:$B$52,MATCH(VALUE(LEFT(K202,FIND("/",K202)-1)),cal!$A$2:$A$52,0))+IF(VALUE(LEFT(MID(K202,FIND("/",K202)+1,20),FIND("/",MID(K202,FIND("/",K202)+1,20))-1))&lt;=6,(VALUE(LEFT(MID(K202,FIND("/",K202)+1,20),FIND("/",MID(K202,FIND("/",K202)+1,20))-1))-1)*31,186+(VALUE(LEFT(MID(K202,FIND("/",K202)+1,20),FIND("/",MID(K202,FIND("/",K202)+1,20))-1))-7)*30)+VALUE(MID(MID(K202,FIND("/",K202)+1,20),FIND("/",MID(K202,FIND("/",K202)+1,20))+1,20))-1),"")))</f>
        <v/>
      </c>
    </row>
    <row r="203">
      <c r="A203" s="6">
        <f>IF(B203="","",ROW()-6)</f>
        <v/>
      </c>
      <c r="B203" s="7" t="n"/>
      <c r="C203" s="4" t="n"/>
      <c r="D203" s="8" t="n"/>
      <c r="E203" s="8" t="n"/>
      <c r="F203" s="8" t="n"/>
      <c r="G203" s="4" t="n"/>
      <c r="H203" s="4" t="n"/>
      <c r="I203" s="8" t="n"/>
      <c r="K203">
        <f>IF(ISNUMBER(B203),"",SUBSTITUTE(SUBSTITUTE(SUBSTITUTE(SUBSTITUTE(SUBSTITUTE(SUBSTITUTE(SUBSTITUTE(SUBSTITUTE(SUBSTITUTE(SUBSTITUTE(SUBSTITUTE(SUBSTITUTE(TRIM(B203&amp;""),"۰","0"),"۱","1"),"۲","2"),"۳","3"),"۴","4"),"۵","5"),"۶","6"),"۷","7"),"۸","8"),"۹","9"),"-","/"),".","/"))</f>
        <v/>
      </c>
      <c r="L203">
        <f>IF(B203="","",IF(ISNUMBER(B203),B203,IFERROR(IF(VALUE(LEFT(K203,FIND("/",K203)-1))&gt;1700,DATE(VALUE(LEFT(K203,FIND("/",K203)-1)),VALUE(LEFT(MID(K203,FIND("/",K203)+1,20),FIND("/",MID(K203,FIND("/",K203)+1,20))-1)),VALUE(MID(MID(K203,FIND("/",K203)+1,20),FIND("/",MID(K203,FIND("/",K203)+1,20))+1,20))),INDEX(cal!$B$2:$B$52,MATCH(VALUE(LEFT(K203,FIND("/",K203)-1)),cal!$A$2:$A$52,0))+IF(VALUE(LEFT(MID(K203,FIND("/",K203)+1,20),FIND("/",MID(K203,FIND("/",K203)+1,20))-1))&lt;=6,(VALUE(LEFT(MID(K203,FIND("/",K203)+1,20),FIND("/",MID(K203,FIND("/",K203)+1,20))-1))-1)*31,186+(VALUE(LEFT(MID(K203,FIND("/",K203)+1,20),FIND("/",MID(K203,FIND("/",K203)+1,20))-1))-7)*30)+VALUE(MID(MID(K203,FIND("/",K203)+1,20),FIND("/",MID(K203,FIND("/",K203)+1,20))+1,20))-1),"")))</f>
        <v/>
      </c>
    </row>
    <row r="204">
      <c r="A204" s="6">
        <f>IF(B204="","",ROW()-6)</f>
        <v/>
      </c>
      <c r="B204" s="7" t="n"/>
      <c r="C204" s="4" t="n"/>
      <c r="D204" s="8" t="n"/>
      <c r="E204" s="8" t="n"/>
      <c r="F204" s="8" t="n"/>
      <c r="G204" s="4" t="n"/>
      <c r="H204" s="4" t="n"/>
      <c r="I204" s="8" t="n"/>
      <c r="K204">
        <f>IF(ISNUMBER(B204),"",SUBSTITUTE(SUBSTITUTE(SUBSTITUTE(SUBSTITUTE(SUBSTITUTE(SUBSTITUTE(SUBSTITUTE(SUBSTITUTE(SUBSTITUTE(SUBSTITUTE(SUBSTITUTE(SUBSTITUTE(TRIM(B204&amp;""),"۰","0"),"۱","1"),"۲","2"),"۳","3"),"۴","4"),"۵","5"),"۶","6"),"۷","7"),"۸","8"),"۹","9"),"-","/"),".","/"))</f>
        <v/>
      </c>
      <c r="L204">
        <f>IF(B204="","",IF(ISNUMBER(B204),B204,IFERROR(IF(VALUE(LEFT(K204,FIND("/",K204)-1))&gt;1700,DATE(VALUE(LEFT(K204,FIND("/",K204)-1)),VALUE(LEFT(MID(K204,FIND("/",K204)+1,20),FIND("/",MID(K204,FIND("/",K204)+1,20))-1)),VALUE(MID(MID(K204,FIND("/",K204)+1,20),FIND("/",MID(K204,FIND("/",K204)+1,20))+1,20))),INDEX(cal!$B$2:$B$52,MATCH(VALUE(LEFT(K204,FIND("/",K204)-1)),cal!$A$2:$A$52,0))+IF(VALUE(LEFT(MID(K204,FIND("/",K204)+1,20),FIND("/",MID(K204,FIND("/",K204)+1,20))-1))&lt;=6,(VALUE(LEFT(MID(K204,FIND("/",K204)+1,20),FIND("/",MID(K204,FIND("/",K204)+1,20))-1))-1)*31,186+(VALUE(LEFT(MID(K204,FIND("/",K204)+1,20),FIND("/",MID(K204,FIND("/",K204)+1,20))-1))-7)*30)+VALUE(MID(MID(K204,FIND("/",K204)+1,20),FIND("/",MID(K204,FIND("/",K204)+1,20))+1,20))-1),"")))</f>
        <v/>
      </c>
    </row>
    <row r="205">
      <c r="A205" s="6">
        <f>IF(B205="","",ROW()-6)</f>
        <v/>
      </c>
      <c r="B205" s="7" t="n"/>
      <c r="C205" s="4" t="n"/>
      <c r="D205" s="8" t="n"/>
      <c r="E205" s="8" t="n"/>
      <c r="F205" s="8" t="n"/>
      <c r="G205" s="4" t="n"/>
      <c r="H205" s="4" t="n"/>
      <c r="I205" s="8" t="n"/>
      <c r="K205">
        <f>IF(ISNUMBER(B205),"",SUBSTITUTE(SUBSTITUTE(SUBSTITUTE(SUBSTITUTE(SUBSTITUTE(SUBSTITUTE(SUBSTITUTE(SUBSTITUTE(SUBSTITUTE(SUBSTITUTE(SUBSTITUTE(SUBSTITUTE(TRIM(B205&amp;""),"۰","0"),"۱","1"),"۲","2"),"۳","3"),"۴","4"),"۵","5"),"۶","6"),"۷","7"),"۸","8"),"۹","9"),"-","/"),".","/"))</f>
        <v/>
      </c>
      <c r="L205">
        <f>IF(B205="","",IF(ISNUMBER(B205),B205,IFERROR(IF(VALUE(LEFT(K205,FIND("/",K205)-1))&gt;1700,DATE(VALUE(LEFT(K205,FIND("/",K205)-1)),VALUE(LEFT(MID(K205,FIND("/",K205)+1,20),FIND("/",MID(K205,FIND("/",K205)+1,20))-1)),VALUE(MID(MID(K205,FIND("/",K205)+1,20),FIND("/",MID(K205,FIND("/",K205)+1,20))+1,20))),INDEX(cal!$B$2:$B$52,MATCH(VALUE(LEFT(K205,FIND("/",K205)-1)),cal!$A$2:$A$52,0))+IF(VALUE(LEFT(MID(K205,FIND("/",K205)+1,20),FIND("/",MID(K205,FIND("/",K205)+1,20))-1))&lt;=6,(VALUE(LEFT(MID(K205,FIND("/",K205)+1,20),FIND("/",MID(K205,FIND("/",K205)+1,20))-1))-1)*31,186+(VALUE(LEFT(MID(K205,FIND("/",K205)+1,20),FIND("/",MID(K205,FIND("/",K205)+1,20))-1))-7)*30)+VALUE(MID(MID(K205,FIND("/",K205)+1,20),FIND("/",MID(K205,FIND("/",K205)+1,20))+1,20))-1),"")))</f>
        <v/>
      </c>
    </row>
    <row r="206">
      <c r="A206" s="6">
        <f>IF(B206="","",ROW()-6)</f>
        <v/>
      </c>
      <c r="B206" s="7" t="n"/>
      <c r="C206" s="4" t="n"/>
      <c r="D206" s="8" t="n"/>
      <c r="E206" s="8" t="n"/>
      <c r="F206" s="8" t="n"/>
      <c r="G206" s="4" t="n"/>
      <c r="H206" s="4" t="n"/>
      <c r="I206" s="8" t="n"/>
      <c r="K206">
        <f>IF(ISNUMBER(B206),"",SUBSTITUTE(SUBSTITUTE(SUBSTITUTE(SUBSTITUTE(SUBSTITUTE(SUBSTITUTE(SUBSTITUTE(SUBSTITUTE(SUBSTITUTE(SUBSTITUTE(SUBSTITUTE(SUBSTITUTE(TRIM(B206&amp;""),"۰","0"),"۱","1"),"۲","2"),"۳","3"),"۴","4"),"۵","5"),"۶","6"),"۷","7"),"۸","8"),"۹","9"),"-","/"),".","/"))</f>
        <v/>
      </c>
      <c r="L206">
        <f>IF(B206="","",IF(ISNUMBER(B206),B206,IFERROR(IF(VALUE(LEFT(K206,FIND("/",K206)-1))&gt;1700,DATE(VALUE(LEFT(K206,FIND("/",K206)-1)),VALUE(LEFT(MID(K206,FIND("/",K206)+1,20),FIND("/",MID(K206,FIND("/",K206)+1,20))-1)),VALUE(MID(MID(K206,FIND("/",K206)+1,20),FIND("/",MID(K206,FIND("/",K206)+1,20))+1,20))),INDEX(cal!$B$2:$B$52,MATCH(VALUE(LEFT(K206,FIND("/",K206)-1)),cal!$A$2:$A$52,0))+IF(VALUE(LEFT(MID(K206,FIND("/",K206)+1,20),FIND("/",MID(K206,FIND("/",K206)+1,20))-1))&lt;=6,(VALUE(LEFT(MID(K206,FIND("/",K206)+1,20),FIND("/",MID(K206,FIND("/",K206)+1,20))-1))-1)*31,186+(VALUE(LEFT(MID(K206,FIND("/",K206)+1,20),FIND("/",MID(K206,FIND("/",K206)+1,20))-1))-7)*30)+VALUE(MID(MID(K206,FIND("/",K206)+1,20),FIND("/",MID(K206,FIND("/",K206)+1,20))+1,20))-1),"")))</f>
        <v/>
      </c>
    </row>
  </sheetData>
  <mergeCells count="4">
    <mergeCell ref="A1:I1"/>
    <mergeCell ref="C4:E4"/>
    <mergeCell ref="A4:B4"/>
    <mergeCell ref="A2:I2"/>
  </mergeCells>
  <conditionalFormatting sqref="B7:B206">
    <cfRule type="expression" priority="1" dxfId="0">
      <formula>AND(B7&lt;&gt;"",L7="")</formula>
    </cfRule>
  </conditionalFormatting>
  <conditionalFormatting sqref="I7:I206">
    <cfRule type="expression" priority="2" dxfId="1">
      <formula>I7="باز"</formula>
    </cfRule>
    <cfRule type="expression" priority="3" dxfId="2">
      <formula>I7="بسته"</formula>
    </cfRule>
  </conditionalFormatting>
  <dataValidations count="4">
    <dataValidation sqref="D7:D206" showDropDown="0" showInputMessage="0" showErrorMessage="0" allowBlank="1" errorTitle="علت نامعتبر" error="علت را از فهرست انتخاب کنید (فهرست در برگه‌ی «تنظیمات»)" type="list">
      <formula1>='تنظیمات'!$A$5:$A$14</formula1>
    </dataValidation>
    <dataValidation sqref="F7:F206" showDropDown="0" showInputMessage="0" showErrorMessage="0" allowBlank="1" errorTitle="نامعتبر" error="از فهرست انتخاب کنید (برگه‌ی «تنظیمات»)" type="list">
      <formula1>='تنظیمات'!$C$5:$C$10</formula1>
    </dataValidation>
    <dataValidation sqref="I7:I206" showDropDown="0" showInputMessage="0" showErrorMessage="0" allowBlank="1" type="list">
      <formula1>"باز,بسته"</formula1>
    </dataValidation>
    <dataValidation sqref="E7:E206" showDropDown="0" showInputMessage="0" showErrorMessage="0" allowBlank="1" errorTitle="عدد نامعتبر" error="تعداد روز تأخیر را بین ۰ تا ۳۶۵ وارد کنید" type="decimal" operator="between">
      <formula1>0</formula1>
      <formula2>365</formula2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rightToLeft="1" workbookViewId="0">
      <selection activeCell="A1" sqref="A1"/>
    </sheetView>
  </sheetViews>
  <sheetFormatPr baseColWidth="8" defaultRowHeight="15"/>
  <cols>
    <col width="11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</cols>
  <sheetData>
    <row r="1" ht="36" customHeight="1">
      <c r="A1" s="9" t="inlineStr">
        <is>
          <t>خلاصه‌ی تأخیرات پروژه</t>
        </is>
      </c>
    </row>
    <row r="2" ht="24" customHeight="1">
      <c r="A2" s="10">
        <f>'دفتر تأخیرات'!C4&amp;IF(COUNT('دفتر تأخیرات'!$L$7:$L$206)=0,"","   ·   از "&amp;IF(MIN('دفتر تأخیرات'!$L$7:$L$206)="","",IFERROR(INDEX(cal!$A$2:$A$52,MATCH(MIN('دفتر تأخیرات'!$L$7:$L$206),cal!$B$2:$B$52,1))&amp;"/"&amp;TEXT(IF((MIN('دفتر تأخیرات'!$L$7:$L$206)-INDEX(cal!$B$2:$B$52,MATCH(MIN('دفتر تأخیرات'!$L$7:$L$206),cal!$B$2:$B$52,1)))&lt;186,INT((MIN('دفتر تأخیرات'!$L$7:$L$206)-INDEX(cal!$B$2:$B$52,MATCH(MIN('دفتر تأخیرات'!$L$7:$L$206),cal!$B$2:$B$52,1)))/31)+1,INT(((MIN('دفتر تأخیرات'!$L$7:$L$206)-INDEX(cal!$B$2:$B$52,MATCH(MIN('دفتر تأخیرات'!$L$7:$L$206),cal!$B$2:$B$52,1)))-186)/30)+7),"00")&amp;"/"&amp;TEXT(IF((MIN('دفتر تأخیرات'!$L$7:$L$206)-INDEX(cal!$B$2:$B$52,MATCH(MIN('دفتر تأخیرات'!$L$7:$L$206),cal!$B$2:$B$52,1)))&lt;186,MOD((MIN('دفتر تأخیرات'!$L$7:$L$206)-INDEX(cal!$B$2:$B$52,MATCH(MIN('دفتر تأخیرات'!$L$7:$L$206),cal!$B$2:$B$52,1))),31)+1,MOD((MIN('دفتر تأخیرات'!$L$7:$L$206)-INDEX(cal!$B$2:$B$52,MATCH(MIN('دفتر تأخیرات'!$L$7:$L$206),cal!$B$2:$B$52,1)))-186,30)+1),"00"),""))&amp;" تا "&amp;IF(MAX('دفتر تأخیرات'!$L$7:$L$206)="","",IFERROR(INDEX(cal!$A$2:$A$52,MATCH(MAX('دفتر تأخیرات'!$L$7:$L$206),cal!$B$2:$B$52,1))&amp;"/"&amp;TEXT(IF((MAX('دفتر تأخیرات'!$L$7:$L$206)-INDEX(cal!$B$2:$B$52,MATCH(MAX('دفتر تأخیرات'!$L$7:$L$206),cal!$B$2:$B$52,1)))&lt;186,INT((MAX('دفتر تأخیرات'!$L$7:$L$206)-INDEX(cal!$B$2:$B$52,MATCH(MAX('دفتر تأخیرات'!$L$7:$L$206),cal!$B$2:$B$52,1)))/31)+1,INT(((MAX('دفتر تأخیرات'!$L$7:$L$206)-INDEX(cal!$B$2:$B$52,MATCH(MAX('دفتر تأخیرات'!$L$7:$L$206),cal!$B$2:$B$52,1)))-186)/30)+7),"00")&amp;"/"&amp;TEXT(IF((MAX('دفتر تأخیرات'!$L$7:$L$206)-INDEX(cal!$B$2:$B$52,MATCH(MAX('دفتر تأخیرات'!$L$7:$L$206),cal!$B$2:$B$52,1)))&lt;186,MOD((MAX('دفتر تأخیرات'!$L$7:$L$206)-INDEX(cal!$B$2:$B$52,MATCH(MAX('دفتر تأخیرات'!$L$7:$L$206),cal!$B$2:$B$52,1))),31)+1,MOD((MAX('دفتر تأخیرات'!$L$7:$L$206)-INDEX(cal!$B$2:$B$52,MATCH(MAX('دفتر تأخیرات'!$L$7:$L$206),cal!$B$2:$B$52,1)))-186,30)+1),"00"),"")))</f>
        <v/>
      </c>
    </row>
    <row r="4" ht="22" customHeight="1">
      <c r="A4" s="11" t="inlineStr">
        <is>
          <t>روزهای تأخیر ثبت‌شده</t>
        </is>
      </c>
      <c r="B4" s="12" t="n"/>
      <c r="C4" s="11" t="inlineStr">
        <is>
          <t>تعداد موارد</t>
        </is>
      </c>
      <c r="D4" s="12" t="n"/>
      <c r="E4" s="11" t="inlineStr">
        <is>
          <t>بزرگ‌ترین علت</t>
        </is>
      </c>
      <c r="F4" s="12" t="n"/>
      <c r="G4" s="11" t="inlineStr">
        <is>
          <t>موارد باز</t>
        </is>
      </c>
      <c r="H4" s="12" t="n"/>
    </row>
    <row r="5" ht="26" customHeight="1">
      <c r="A5" s="13">
        <f>SUM('دفتر تأخیرات'!$E$7:$E$206)</f>
        <v/>
      </c>
      <c r="B5" s="12" t="n"/>
      <c r="C5" s="14">
        <f>COUNT('دفتر تأخیرات'!$E$7:$E$206)</f>
        <v/>
      </c>
      <c r="D5" s="12" t="n"/>
      <c r="E5" s="15">
        <f>IF(SUM('دفتر تأخیرات'!$E$7:$E$206)=0,"—",INDEX($A$11:$A$20,MATCH(MAX($C$11:$C$20),$C$11:$C$20,0)))</f>
        <v/>
      </c>
      <c r="F5" s="12" t="n"/>
      <c r="G5" s="16">
        <f>COUNTIF('دفتر تأخیرات'!$I$7:$I$206,"باز")</f>
        <v/>
      </c>
      <c r="H5" s="12" t="n"/>
    </row>
    <row r="6" ht="26" customHeight="1">
      <c r="A6" s="12" t="n"/>
      <c r="B6" s="12" t="n"/>
      <c r="C6" s="12" t="n"/>
      <c r="D6" s="12" t="n"/>
      <c r="E6" s="12" t="n"/>
      <c r="F6" s="12" t="n"/>
      <c r="G6" s="12" t="n"/>
      <c r="H6" s="12" t="n"/>
    </row>
    <row r="8" ht="34" customHeight="1">
      <c r="A8" s="17">
        <f>IF(SUM('دفتر تأخیرات'!$E$7:$E$206)=0,"هنوز تأخیری ثبت نشده.","بیشترین تأخیر از «"&amp;INDEX($A$11:$A$20,MATCH(MAX($C$11:$C$20),$C$11:$C$20,0))&amp;"» است: "&amp;MAX($C$11:$C$20)&amp;" روز از "&amp;SUM('دفتر تأخیرات'!$E$7:$E$206)&amp;" روز ("&amp;TEXT(MAX($C$11:$C$20)/SUM('دفتر تأخیرات'!$E$7:$E$206),"0%")&amp;")")</f>
        <v/>
      </c>
    </row>
    <row r="9" ht="24" customHeight="1">
      <c r="A9" s="18" t="inlineStr">
        <is>
          <t>تأخیر به تفکیک علت</t>
        </is>
      </c>
    </row>
    <row r="10">
      <c r="A10" s="19" t="inlineStr">
        <is>
          <t>عنوان</t>
        </is>
      </c>
      <c r="C10" s="19" t="inlineStr">
        <is>
          <t>روز</t>
        </is>
      </c>
      <c r="D10" s="19" t="inlineStr">
        <is>
          <t>موارد</t>
        </is>
      </c>
      <c r="E10" s="19" t="inlineStr">
        <is>
          <t>سهم</t>
        </is>
      </c>
    </row>
    <row r="11" ht="21" customHeight="1">
      <c r="A11" s="20">
        <f>IF('تنظیمات'!$A$5="","",'تنظیمات'!$A$5)</f>
        <v/>
      </c>
      <c r="B11" s="21" t="n"/>
      <c r="C11" s="22">
        <f>IF('تنظیمات'!$A$5="","",SUMIF('دفتر تأخیرات'!$D$7:$D$206,'تنظیمات'!$A$5,'دفتر تأخیرات'!$E$7:$E$206))</f>
        <v/>
      </c>
      <c r="D11" s="22">
        <f>IF('تنظیمات'!$A$5="","",COUNTIF('دفتر تأخیرات'!$D$7:$D$206,'تنظیمات'!$A$5))</f>
        <v/>
      </c>
      <c r="E11" s="23">
        <f>IF(OR('تنظیمات'!$A$5="",SUM('دفتر تأخیرات'!$E$7:$E$206)=0),"",REPT("█",ROUND(C11/SUM('دفتر تأخیرات'!$E$7:$E$206)*24,0)))</f>
        <v/>
      </c>
      <c r="F11" s="21" t="n"/>
      <c r="G11" s="21" t="n"/>
      <c r="H11" s="24">
        <f>IF(OR('تنظیمات'!$A$5="",SUM('دفتر تأخیرات'!$E$7:$E$206)=0),"",C11/SUM('دفتر تأخیرات'!$E$7:$E$206))</f>
        <v/>
      </c>
    </row>
    <row r="12" ht="21" customHeight="1">
      <c r="A12" s="20">
        <f>IF('تنظیمات'!$A$6="","",'تنظیمات'!$A$6)</f>
        <v/>
      </c>
      <c r="B12" s="21" t="n"/>
      <c r="C12" s="22">
        <f>IF('تنظیمات'!$A$6="","",SUMIF('دفتر تأخیرات'!$D$7:$D$206,'تنظیمات'!$A$6,'دفتر تأخیرات'!$E$7:$E$206))</f>
        <v/>
      </c>
      <c r="D12" s="22">
        <f>IF('تنظیمات'!$A$6="","",COUNTIF('دفتر تأخیرات'!$D$7:$D$206,'تنظیمات'!$A$6))</f>
        <v/>
      </c>
      <c r="E12" s="23">
        <f>IF(OR('تنظیمات'!$A$6="",SUM('دفتر تأخیرات'!$E$7:$E$206)=0),"",REPT("█",ROUND(C12/SUM('دفتر تأخیرات'!$E$7:$E$206)*24,0)))</f>
        <v/>
      </c>
      <c r="F12" s="21" t="n"/>
      <c r="G12" s="21" t="n"/>
      <c r="H12" s="24">
        <f>IF(OR('تنظیمات'!$A$6="",SUM('دفتر تأخیرات'!$E$7:$E$206)=0),"",C12/SUM('دفتر تأخیرات'!$E$7:$E$206))</f>
        <v/>
      </c>
    </row>
    <row r="13" ht="21" customHeight="1">
      <c r="A13" s="20">
        <f>IF('تنظیمات'!$A$7="","",'تنظیمات'!$A$7)</f>
        <v/>
      </c>
      <c r="B13" s="21" t="n"/>
      <c r="C13" s="22">
        <f>IF('تنظیمات'!$A$7="","",SUMIF('دفتر تأخیرات'!$D$7:$D$206,'تنظیمات'!$A$7,'دفتر تأخیرات'!$E$7:$E$206))</f>
        <v/>
      </c>
      <c r="D13" s="22">
        <f>IF('تنظیمات'!$A$7="","",COUNTIF('دفتر تأخیرات'!$D$7:$D$206,'تنظیمات'!$A$7))</f>
        <v/>
      </c>
      <c r="E13" s="23">
        <f>IF(OR('تنظیمات'!$A$7="",SUM('دفتر تأخیرات'!$E$7:$E$206)=0),"",REPT("█",ROUND(C13/SUM('دفتر تأخیرات'!$E$7:$E$206)*24,0)))</f>
        <v/>
      </c>
      <c r="F13" s="21" t="n"/>
      <c r="G13" s="21" t="n"/>
      <c r="H13" s="24">
        <f>IF(OR('تنظیمات'!$A$7="",SUM('دفتر تأخیرات'!$E$7:$E$206)=0),"",C13/SUM('دفتر تأخیرات'!$E$7:$E$206))</f>
        <v/>
      </c>
    </row>
    <row r="14" ht="21" customHeight="1">
      <c r="A14" s="20">
        <f>IF('تنظیمات'!$A$8="","",'تنظیمات'!$A$8)</f>
        <v/>
      </c>
      <c r="B14" s="21" t="n"/>
      <c r="C14" s="22">
        <f>IF('تنظیمات'!$A$8="","",SUMIF('دفتر تأخیرات'!$D$7:$D$206,'تنظیمات'!$A$8,'دفتر تأخیرات'!$E$7:$E$206))</f>
        <v/>
      </c>
      <c r="D14" s="22">
        <f>IF('تنظیمات'!$A$8="","",COUNTIF('دفتر تأخیرات'!$D$7:$D$206,'تنظیمات'!$A$8))</f>
        <v/>
      </c>
      <c r="E14" s="23">
        <f>IF(OR('تنظیمات'!$A$8="",SUM('دفتر تأخیرات'!$E$7:$E$206)=0),"",REPT("█",ROUND(C14/SUM('دفتر تأخیرات'!$E$7:$E$206)*24,0)))</f>
        <v/>
      </c>
      <c r="F14" s="21" t="n"/>
      <c r="G14" s="21" t="n"/>
      <c r="H14" s="24">
        <f>IF(OR('تنظیمات'!$A$8="",SUM('دفتر تأخیرات'!$E$7:$E$206)=0),"",C14/SUM('دفتر تأخیرات'!$E$7:$E$206))</f>
        <v/>
      </c>
    </row>
    <row r="15" ht="21" customHeight="1">
      <c r="A15" s="20">
        <f>IF('تنظیمات'!$A$9="","",'تنظیمات'!$A$9)</f>
        <v/>
      </c>
      <c r="B15" s="21" t="n"/>
      <c r="C15" s="22">
        <f>IF('تنظیمات'!$A$9="","",SUMIF('دفتر تأخیرات'!$D$7:$D$206,'تنظیمات'!$A$9,'دفتر تأخیرات'!$E$7:$E$206))</f>
        <v/>
      </c>
      <c r="D15" s="22">
        <f>IF('تنظیمات'!$A$9="","",COUNTIF('دفتر تأخیرات'!$D$7:$D$206,'تنظیمات'!$A$9))</f>
        <v/>
      </c>
      <c r="E15" s="23">
        <f>IF(OR('تنظیمات'!$A$9="",SUM('دفتر تأخیرات'!$E$7:$E$206)=0),"",REPT("█",ROUND(C15/SUM('دفتر تأخیرات'!$E$7:$E$206)*24,0)))</f>
        <v/>
      </c>
      <c r="F15" s="21" t="n"/>
      <c r="G15" s="21" t="n"/>
      <c r="H15" s="24">
        <f>IF(OR('تنظیمات'!$A$9="",SUM('دفتر تأخیرات'!$E$7:$E$206)=0),"",C15/SUM('دفتر تأخیرات'!$E$7:$E$206))</f>
        <v/>
      </c>
    </row>
    <row r="16" ht="21" customHeight="1">
      <c r="A16" s="20">
        <f>IF('تنظیمات'!$A$10="","",'تنظیمات'!$A$10)</f>
        <v/>
      </c>
      <c r="B16" s="21" t="n"/>
      <c r="C16" s="22">
        <f>IF('تنظیمات'!$A$10="","",SUMIF('دفتر تأخیرات'!$D$7:$D$206,'تنظیمات'!$A$10,'دفتر تأخیرات'!$E$7:$E$206))</f>
        <v/>
      </c>
      <c r="D16" s="22">
        <f>IF('تنظیمات'!$A$10="","",COUNTIF('دفتر تأخیرات'!$D$7:$D$206,'تنظیمات'!$A$10))</f>
        <v/>
      </c>
      <c r="E16" s="23">
        <f>IF(OR('تنظیمات'!$A$10="",SUM('دفتر تأخیرات'!$E$7:$E$206)=0),"",REPT("█",ROUND(C16/SUM('دفتر تأخیرات'!$E$7:$E$206)*24,0)))</f>
        <v/>
      </c>
      <c r="F16" s="21" t="n"/>
      <c r="G16" s="21" t="n"/>
      <c r="H16" s="24">
        <f>IF(OR('تنظیمات'!$A$10="",SUM('دفتر تأخیرات'!$E$7:$E$206)=0),"",C16/SUM('دفتر تأخیرات'!$E$7:$E$206))</f>
        <v/>
      </c>
    </row>
    <row r="17" ht="21" customHeight="1">
      <c r="A17" s="20">
        <f>IF('تنظیمات'!$A$11="","",'تنظیمات'!$A$11)</f>
        <v/>
      </c>
      <c r="B17" s="21" t="n"/>
      <c r="C17" s="22">
        <f>IF('تنظیمات'!$A$11="","",SUMIF('دفتر تأخیرات'!$D$7:$D$206,'تنظیمات'!$A$11,'دفتر تأخیرات'!$E$7:$E$206))</f>
        <v/>
      </c>
      <c r="D17" s="22">
        <f>IF('تنظیمات'!$A$11="","",COUNTIF('دفتر تأخیرات'!$D$7:$D$206,'تنظیمات'!$A$11))</f>
        <v/>
      </c>
      <c r="E17" s="23">
        <f>IF(OR('تنظیمات'!$A$11="",SUM('دفتر تأخیرات'!$E$7:$E$206)=0),"",REPT("█",ROUND(C17/SUM('دفتر تأخیرات'!$E$7:$E$206)*24,0)))</f>
        <v/>
      </c>
      <c r="F17" s="21" t="n"/>
      <c r="G17" s="21" t="n"/>
      <c r="H17" s="24">
        <f>IF(OR('تنظیمات'!$A$11="",SUM('دفتر تأخیرات'!$E$7:$E$206)=0),"",C17/SUM('دفتر تأخیرات'!$E$7:$E$206))</f>
        <v/>
      </c>
    </row>
    <row r="18" ht="21" customHeight="1">
      <c r="A18" s="20">
        <f>IF('تنظیمات'!$A$12="","",'تنظیمات'!$A$12)</f>
        <v/>
      </c>
      <c r="B18" s="21" t="n"/>
      <c r="C18" s="22">
        <f>IF('تنظیمات'!$A$12="","",SUMIF('دفتر تأخیرات'!$D$7:$D$206,'تنظیمات'!$A$12,'دفتر تأخیرات'!$E$7:$E$206))</f>
        <v/>
      </c>
      <c r="D18" s="22">
        <f>IF('تنظیمات'!$A$12="","",COUNTIF('دفتر تأخیرات'!$D$7:$D$206,'تنظیمات'!$A$12))</f>
        <v/>
      </c>
      <c r="E18" s="23">
        <f>IF(OR('تنظیمات'!$A$12="",SUM('دفتر تأخیرات'!$E$7:$E$206)=0),"",REPT("█",ROUND(C18/SUM('دفتر تأخیرات'!$E$7:$E$206)*24,0)))</f>
        <v/>
      </c>
      <c r="F18" s="21" t="n"/>
      <c r="G18" s="21" t="n"/>
      <c r="H18" s="24">
        <f>IF(OR('تنظیمات'!$A$12="",SUM('دفتر تأخیرات'!$E$7:$E$206)=0),"",C18/SUM('دفتر تأخیرات'!$E$7:$E$206))</f>
        <v/>
      </c>
    </row>
    <row r="19" ht="21" customHeight="1">
      <c r="A19" s="20">
        <f>IF('تنظیمات'!$A$13="","",'تنظیمات'!$A$13)</f>
        <v/>
      </c>
      <c r="B19" s="21" t="n"/>
      <c r="C19" s="22">
        <f>IF('تنظیمات'!$A$13="","",SUMIF('دفتر تأخیرات'!$D$7:$D$206,'تنظیمات'!$A$13,'دفتر تأخیرات'!$E$7:$E$206))</f>
        <v/>
      </c>
      <c r="D19" s="22">
        <f>IF('تنظیمات'!$A$13="","",COUNTIF('دفتر تأخیرات'!$D$7:$D$206,'تنظیمات'!$A$13))</f>
        <v/>
      </c>
      <c r="E19" s="23">
        <f>IF(OR('تنظیمات'!$A$13="",SUM('دفتر تأخیرات'!$E$7:$E$206)=0),"",REPT("█",ROUND(C19/SUM('دفتر تأخیرات'!$E$7:$E$206)*24,0)))</f>
        <v/>
      </c>
      <c r="F19" s="21" t="n"/>
      <c r="G19" s="21" t="n"/>
      <c r="H19" s="24">
        <f>IF(OR('تنظیمات'!$A$13="",SUM('دفتر تأخیرات'!$E$7:$E$206)=0),"",C19/SUM('دفتر تأخیرات'!$E$7:$E$206))</f>
        <v/>
      </c>
    </row>
    <row r="20" ht="21" customHeight="1">
      <c r="A20" s="20">
        <f>IF('تنظیمات'!$A$14="","",'تنظیمات'!$A$14)</f>
        <v/>
      </c>
      <c r="B20" s="21" t="n"/>
      <c r="C20" s="22">
        <f>IF('تنظیمات'!$A$14="","",SUMIF('دفتر تأخیرات'!$D$7:$D$206,'تنظیمات'!$A$14,'دفتر تأخیرات'!$E$7:$E$206))</f>
        <v/>
      </c>
      <c r="D20" s="22">
        <f>IF('تنظیمات'!$A$14="","",COUNTIF('دفتر تأخیرات'!$D$7:$D$206,'تنظیمات'!$A$14))</f>
        <v/>
      </c>
      <c r="E20" s="23">
        <f>IF(OR('تنظیمات'!$A$14="",SUM('دفتر تأخیرات'!$E$7:$E$206)=0),"",REPT("█",ROUND(C20/SUM('دفتر تأخیرات'!$E$7:$E$206)*24,0)))</f>
        <v/>
      </c>
      <c r="F20" s="21" t="n"/>
      <c r="G20" s="21" t="n"/>
      <c r="H20" s="24">
        <f>IF(OR('تنظیمات'!$A$14="",SUM('دفتر تأخیرات'!$E$7:$E$206)=0),"",C20/SUM('دفتر تأخیرات'!$E$7:$E$206))</f>
        <v/>
      </c>
    </row>
    <row r="22" ht="24" customHeight="1">
      <c r="A22" s="25" t="inlineStr">
        <is>
          <t>تأخیر به تفکیک طرف مسئول</t>
        </is>
      </c>
    </row>
    <row r="23">
      <c r="A23" s="19" t="inlineStr">
        <is>
          <t>عنوان</t>
        </is>
      </c>
      <c r="C23" s="19" t="inlineStr">
        <is>
          <t>روز</t>
        </is>
      </c>
      <c r="D23" s="19" t="inlineStr">
        <is>
          <t>موارد</t>
        </is>
      </c>
      <c r="E23" s="19" t="inlineStr">
        <is>
          <t>سهم</t>
        </is>
      </c>
    </row>
    <row r="24" ht="21" customHeight="1">
      <c r="A24" s="20">
        <f>IF('تنظیمات'!$C$5="","",'تنظیمات'!$C$5)</f>
        <v/>
      </c>
      <c r="B24" s="21" t="n"/>
      <c r="C24" s="22">
        <f>IF('تنظیمات'!$C$5="","",SUMIF('دفتر تأخیرات'!$F$7:$F$206,'تنظیمات'!$C$5,'دفتر تأخیرات'!$E$7:$E$206))</f>
        <v/>
      </c>
      <c r="D24" s="22">
        <f>IF('تنظیمات'!$C$5="","",COUNTIF('دفتر تأخیرات'!$F$7:$F$206,'تنظیمات'!$C$5))</f>
        <v/>
      </c>
      <c r="E24" s="26">
        <f>IF(OR('تنظیمات'!$C$5="",SUM('دفتر تأخیرات'!$E$7:$E$206)=0),"",REPT("█",ROUND(C24/SUM('دفتر تأخیرات'!$E$7:$E$206)*24,0)))</f>
        <v/>
      </c>
      <c r="F24" s="21" t="n"/>
      <c r="G24" s="21" t="n"/>
      <c r="H24" s="27">
        <f>IF(OR('تنظیمات'!$C$5="",SUM('دفتر تأخیرات'!$E$7:$E$206)=0),"",C24/SUM('دفتر تأخیرات'!$E$7:$E$206))</f>
        <v/>
      </c>
    </row>
    <row r="25" ht="21" customHeight="1">
      <c r="A25" s="20">
        <f>IF('تنظیمات'!$C$6="","",'تنظیمات'!$C$6)</f>
        <v/>
      </c>
      <c r="B25" s="21" t="n"/>
      <c r="C25" s="22">
        <f>IF('تنظیمات'!$C$6="","",SUMIF('دفتر تأخیرات'!$F$7:$F$206,'تنظیمات'!$C$6,'دفتر تأخیرات'!$E$7:$E$206))</f>
        <v/>
      </c>
      <c r="D25" s="22">
        <f>IF('تنظیمات'!$C$6="","",COUNTIF('دفتر تأخیرات'!$F$7:$F$206,'تنظیمات'!$C$6))</f>
        <v/>
      </c>
      <c r="E25" s="26">
        <f>IF(OR('تنظیمات'!$C$6="",SUM('دفتر تأخیرات'!$E$7:$E$206)=0),"",REPT("█",ROUND(C25/SUM('دفتر تأخیرات'!$E$7:$E$206)*24,0)))</f>
        <v/>
      </c>
      <c r="F25" s="21" t="n"/>
      <c r="G25" s="21" t="n"/>
      <c r="H25" s="27">
        <f>IF(OR('تنظیمات'!$C$6="",SUM('دفتر تأخیرات'!$E$7:$E$206)=0),"",C25/SUM('دفتر تأخیرات'!$E$7:$E$206))</f>
        <v/>
      </c>
    </row>
    <row r="26" ht="21" customHeight="1">
      <c r="A26" s="20">
        <f>IF('تنظیمات'!$C$7="","",'تنظیمات'!$C$7)</f>
        <v/>
      </c>
      <c r="B26" s="21" t="n"/>
      <c r="C26" s="22">
        <f>IF('تنظیمات'!$C$7="","",SUMIF('دفتر تأخیرات'!$F$7:$F$206,'تنظیمات'!$C$7,'دفتر تأخیرات'!$E$7:$E$206))</f>
        <v/>
      </c>
      <c r="D26" s="22">
        <f>IF('تنظیمات'!$C$7="","",COUNTIF('دفتر تأخیرات'!$F$7:$F$206,'تنظیمات'!$C$7))</f>
        <v/>
      </c>
      <c r="E26" s="26">
        <f>IF(OR('تنظیمات'!$C$7="",SUM('دفتر تأخیرات'!$E$7:$E$206)=0),"",REPT("█",ROUND(C26/SUM('دفتر تأخیرات'!$E$7:$E$206)*24,0)))</f>
        <v/>
      </c>
      <c r="F26" s="21" t="n"/>
      <c r="G26" s="21" t="n"/>
      <c r="H26" s="27">
        <f>IF(OR('تنظیمات'!$C$7="",SUM('دفتر تأخیرات'!$E$7:$E$206)=0),"",C26/SUM('دفتر تأخیرات'!$E$7:$E$206))</f>
        <v/>
      </c>
    </row>
    <row r="27" ht="21" customHeight="1">
      <c r="A27" s="20">
        <f>IF('تنظیمات'!$C$8="","",'تنظیمات'!$C$8)</f>
        <v/>
      </c>
      <c r="B27" s="21" t="n"/>
      <c r="C27" s="22">
        <f>IF('تنظیمات'!$C$8="","",SUMIF('دفتر تأخیرات'!$F$7:$F$206,'تنظیمات'!$C$8,'دفتر تأخیرات'!$E$7:$E$206))</f>
        <v/>
      </c>
      <c r="D27" s="22">
        <f>IF('تنظیمات'!$C$8="","",COUNTIF('دفتر تأخیرات'!$F$7:$F$206,'تنظیمات'!$C$8))</f>
        <v/>
      </c>
      <c r="E27" s="26">
        <f>IF(OR('تنظیمات'!$C$8="",SUM('دفتر تأخیرات'!$E$7:$E$206)=0),"",REPT("█",ROUND(C27/SUM('دفتر تأخیرات'!$E$7:$E$206)*24,0)))</f>
        <v/>
      </c>
      <c r="F27" s="21" t="n"/>
      <c r="G27" s="21" t="n"/>
      <c r="H27" s="27">
        <f>IF(OR('تنظیمات'!$C$8="",SUM('دفتر تأخیرات'!$E$7:$E$206)=0),"",C27/SUM('دفتر تأخیرات'!$E$7:$E$206))</f>
        <v/>
      </c>
    </row>
    <row r="28" ht="21" customHeight="1">
      <c r="A28" s="20">
        <f>IF('تنظیمات'!$C$9="","",'تنظیمات'!$C$9)</f>
        <v/>
      </c>
      <c r="B28" s="21" t="n"/>
      <c r="C28" s="22">
        <f>IF('تنظیمات'!$C$9="","",SUMIF('دفتر تأخیرات'!$F$7:$F$206,'تنظیمات'!$C$9,'دفتر تأخیرات'!$E$7:$E$206))</f>
        <v/>
      </c>
      <c r="D28" s="22">
        <f>IF('تنظیمات'!$C$9="","",COUNTIF('دفتر تأخیرات'!$F$7:$F$206,'تنظیمات'!$C$9))</f>
        <v/>
      </c>
      <c r="E28" s="26">
        <f>IF(OR('تنظیمات'!$C$9="",SUM('دفتر تأخیرات'!$E$7:$E$206)=0),"",REPT("█",ROUND(C28/SUM('دفتر تأخیرات'!$E$7:$E$206)*24,0)))</f>
        <v/>
      </c>
      <c r="F28" s="21" t="n"/>
      <c r="G28" s="21" t="n"/>
      <c r="H28" s="27">
        <f>IF(OR('تنظیمات'!$C$9="",SUM('دفتر تأخیرات'!$E$7:$E$206)=0),"",C28/SUM('دفتر تأخیرات'!$E$7:$E$206))</f>
        <v/>
      </c>
    </row>
    <row r="29" ht="21" customHeight="1">
      <c r="A29" s="20">
        <f>IF('تنظیمات'!$C$10="","",'تنظیمات'!$C$10)</f>
        <v/>
      </c>
      <c r="B29" s="21" t="n"/>
      <c r="C29" s="22">
        <f>IF('تنظیمات'!$C$10="","",SUMIF('دفتر تأخیرات'!$F$7:$F$206,'تنظیمات'!$C$10,'دفتر تأخیرات'!$E$7:$E$206))</f>
        <v/>
      </c>
      <c r="D29" s="22">
        <f>IF('تنظیمات'!$C$10="","",COUNTIF('دفتر تأخیرات'!$F$7:$F$206,'تنظیمات'!$C$10))</f>
        <v/>
      </c>
      <c r="E29" s="26">
        <f>IF(OR('تنظیمات'!$C$10="",SUM('دفتر تأخیرات'!$E$7:$E$206)=0),"",REPT("█",ROUND(C29/SUM('دفتر تأخیرات'!$E$7:$E$206)*24,0)))</f>
        <v/>
      </c>
      <c r="F29" s="21" t="n"/>
      <c r="G29" s="21" t="n"/>
      <c r="H29" s="27">
        <f>IF(OR('تنظیمات'!$C$10="",SUM('دفتر تأخیرات'!$E$7:$E$206)=0),"",C29/SUM('دفتر تأخیرات'!$E$7:$E$206))</f>
        <v/>
      </c>
    </row>
    <row r="31" ht="30" customHeight="1">
      <c r="A31" s="28" t="inlineStr">
        <is>
          <t>نکته: جمع روزها با تأخیر کل پروژه یکی نیست؛ تأخیرهای هم‌زمان روی هم می‌افتند و فقط تأخیر فعالیت‌های مسیر بحرانی پایان پروژه را عقب می‌برد.</t>
        </is>
      </c>
    </row>
    <row r="33">
      <c r="A33" s="29" t="inlineStr">
        <is>
          <t>AXISLABS · اکسیس لبز — از داده تا تصمیم · axislabs.ir · t.me/iraxislabs</t>
        </is>
      </c>
    </row>
  </sheetData>
  <mergeCells count="51">
    <mergeCell ref="A9:H9"/>
    <mergeCell ref="A24:B24"/>
    <mergeCell ref="E28:G28"/>
    <mergeCell ref="E13:G13"/>
    <mergeCell ref="A15:B15"/>
    <mergeCell ref="E19:G19"/>
    <mergeCell ref="A11:B11"/>
    <mergeCell ref="A5:B6"/>
    <mergeCell ref="G5:H6"/>
    <mergeCell ref="A1:H1"/>
    <mergeCell ref="E15:G15"/>
    <mergeCell ref="C4:D4"/>
    <mergeCell ref="E4:F4"/>
    <mergeCell ref="A16:B16"/>
    <mergeCell ref="E11:G11"/>
    <mergeCell ref="A25:B25"/>
    <mergeCell ref="E27:G27"/>
    <mergeCell ref="E26:G26"/>
    <mergeCell ref="A18:B18"/>
    <mergeCell ref="A27:B27"/>
    <mergeCell ref="E25:G25"/>
    <mergeCell ref="A12:B12"/>
    <mergeCell ref="E16:G16"/>
    <mergeCell ref="A26:B26"/>
    <mergeCell ref="E23:H23"/>
    <mergeCell ref="A2:H2"/>
    <mergeCell ref="C5:D6"/>
    <mergeCell ref="E12:G12"/>
    <mergeCell ref="E5:F6"/>
    <mergeCell ref="A14:B14"/>
    <mergeCell ref="E18:G18"/>
    <mergeCell ref="A17:B17"/>
    <mergeCell ref="A23:B23"/>
    <mergeCell ref="A33:H33"/>
    <mergeCell ref="E10:H10"/>
    <mergeCell ref="A8:H8"/>
    <mergeCell ref="A22:H22"/>
    <mergeCell ref="A4:B4"/>
    <mergeCell ref="G4:H4"/>
    <mergeCell ref="A20:B20"/>
    <mergeCell ref="E24:G24"/>
    <mergeCell ref="A29:B29"/>
    <mergeCell ref="E14:G14"/>
    <mergeCell ref="A19:B19"/>
    <mergeCell ref="A10:B10"/>
    <mergeCell ref="A28:B28"/>
    <mergeCell ref="A13:B13"/>
    <mergeCell ref="E17:G17"/>
    <mergeCell ref="E29:G29"/>
    <mergeCell ref="A31:H31"/>
    <mergeCell ref="E20:G20"/>
  </mergeCells>
  <conditionalFormatting sqref="A11:H20">
    <cfRule type="expression" priority="1" dxfId="3">
      <formula>AND(ISNUMBER($C11),$C11&gt;0,$C11=MAX($C$11:$C$20))</formula>
    </cfRule>
  </conditionalFormatting>
  <conditionalFormatting sqref="A24:H29">
    <cfRule type="expression" priority="2" dxfId="3">
      <formula>AND(ISNUMBER($C24),$C24&gt;0,$C24=MAX($C$24:$C$29))</formula>
    </cfRule>
  </conditionalFormatting>
  <printOptions horizontalCentered="1"/>
  <pageMargins left="0.4" right="0.4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rightToLeft="1" workbookViewId="0">
      <selection activeCell="A1" sqref="A1"/>
    </sheetView>
  </sheetViews>
  <sheetFormatPr baseColWidth="8" defaultRowHeight="15"/>
  <cols>
    <col width="24" customWidth="1" min="1" max="1"/>
    <col width="4" customWidth="1" min="2" max="2"/>
    <col width="20" customWidth="1" min="3" max="3"/>
  </cols>
  <sheetData>
    <row r="1" ht="32" customHeight="1">
      <c r="A1" s="1" t="inlineStr">
        <is>
          <t>فهرست علت‌ها و طرف‌ها</t>
        </is>
      </c>
    </row>
    <row r="2" ht="22" customHeight="1">
      <c r="A2" s="2" t="inlineStr">
        <is>
          <t>هر مورد را می‌توانید عوض کنید یا در خانه‌های خالی اضافه کنید؛ فهرست‌های کشویی دفتر از همین‌جا می‌آیند.</t>
        </is>
      </c>
    </row>
    <row r="4">
      <c r="A4" s="30" t="inlineStr">
        <is>
          <t>علت تأخیر</t>
        </is>
      </c>
      <c r="C4" s="30" t="inlineStr">
        <is>
          <t>طرف مسئول</t>
        </is>
      </c>
    </row>
    <row r="5">
      <c r="A5" s="4" t="inlineStr">
        <is>
          <t>مصالح و تأمین</t>
        </is>
      </c>
      <c r="C5" s="4" t="inlineStr">
        <is>
          <t>کارفرما</t>
        </is>
      </c>
    </row>
    <row r="6">
      <c r="A6" s="4" t="inlineStr">
        <is>
          <t>نقشه و تأییدیه</t>
        </is>
      </c>
      <c r="C6" s="4" t="inlineStr">
        <is>
          <t>پیمانکار</t>
        </is>
      </c>
    </row>
    <row r="7">
      <c r="A7" s="4" t="inlineStr">
        <is>
          <t>نیروی انسانی</t>
        </is>
      </c>
      <c r="C7" s="4" t="inlineStr">
        <is>
          <t>تأمین‌کننده</t>
        </is>
      </c>
    </row>
    <row r="8">
      <c r="A8" s="4" t="inlineStr">
        <is>
          <t>ماشین‌آلات</t>
        </is>
      </c>
      <c r="C8" s="4" t="inlineStr">
        <is>
          <t>مشاور</t>
        </is>
      </c>
    </row>
    <row r="9">
      <c r="A9" s="4" t="inlineStr">
        <is>
          <t>آب‌وهوا</t>
        </is>
      </c>
      <c r="C9" s="4" t="inlineStr">
        <is>
          <t>عوامل قهری</t>
        </is>
      </c>
    </row>
    <row r="10">
      <c r="A10" s="4" t="inlineStr">
        <is>
          <t>پرداخت و مالی</t>
        </is>
      </c>
      <c r="C10" s="4" t="n"/>
    </row>
    <row r="11">
      <c r="A11" s="4" t="inlineStr">
        <is>
          <t>مجوزها</t>
        </is>
      </c>
    </row>
    <row r="12">
      <c r="A12" s="4" t="inlineStr">
        <is>
          <t>سایر</t>
        </is>
      </c>
    </row>
    <row r="13">
      <c r="A13" s="4" t="n"/>
    </row>
    <row r="14">
      <c r="A14" s="4" t="n"/>
    </row>
  </sheetData>
  <mergeCells count="2">
    <mergeCell ref="A1:C1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1" t="inlineStr">
        <is>
          <t>راهنمای دفتر ثبت تأخیرات</t>
        </is>
      </c>
    </row>
    <row r="2">
      <c r="A2" s="32" t="inlineStr"/>
    </row>
    <row r="3">
      <c r="A3" s="33" t="inlineStr">
        <is>
          <t>۱) هر تأخیر را «همان روز» در برگه‌ی «دفتر تأخیرات» ثبت کنید، نه آخر ماه از حافظه. نمونه‌ها را پاک کنید.</t>
        </is>
      </c>
    </row>
    <row r="4">
      <c r="A4" s="33" t="inlineStr">
        <is>
          <t>۲) تاریخ شمسی و به شکل 1405/07/20 (اعداد فارسی هم قبول است). تاریخ ناخوانا قرمز می‌شود.</t>
        </is>
      </c>
    </row>
    <row r="5">
      <c r="A5" s="33" t="inlineStr">
        <is>
          <t>۳) علت و طرف مسئول را از فهرست کشویی انتخاب کنید. فهرست‌ها در برگه‌ی «تنظیمات» قابل تغییرند.</t>
        </is>
      </c>
    </row>
    <row r="6">
      <c r="A6" s="33" t="inlineStr">
        <is>
          <t>۴) «روز تأخیر» یعنی این اتفاق چند روز کار را عقب انداخت. وضعیت را تا وقتی اقدام اصلاحی تمام نشده «باز» بگذارید.</t>
        </is>
      </c>
    </row>
    <row r="7">
      <c r="A7" s="33" t="inlineStr">
        <is>
          <t>۵) برگه‌ی «خلاصه» خودکار ساخته می‌شود: کل روزها، سهم هر علت و هر طرف، و بزرگ‌ترین علت در یک جمله. روی یک A4 چاپ می‌شود.</t>
        </is>
      </c>
    </row>
    <row r="8">
      <c r="A8" s="32" t="inlineStr"/>
    </row>
    <row r="9">
      <c r="A9" s="34" t="inlineStr">
        <is>
          <t>چرا مهم است؟ دفتری که روز به روز پر شده، سند ادعای تأخیر و تمدید مدت قرارداد است؛ حافظه‌ی آخر ماه نیست.</t>
        </is>
      </c>
    </row>
    <row r="10">
      <c r="A10" s="33" t="inlineStr">
        <is>
          <t>جمع روزها با تأخیر کل پروژه یکی نیست: تأخیرهای هم‌زمان روی هم می‌افتند؛ برای اثر روی پایان پروژه، گانت‌چارت را ببینید.</t>
        </is>
      </c>
    </row>
    <row r="11">
      <c r="A11" s="33" t="inlineStr">
        <is>
          <t>قالب‌های رایگان گانت‌چارت، منحنی S و گزارش هفتگی هم در axislabs.ir هست.</t>
        </is>
      </c>
    </row>
    <row r="12">
      <c r="A12" s="32" t="inlineStr"/>
    </row>
    <row r="13">
      <c r="A13" s="35" t="inlineStr">
        <is>
          <t>AXISLABS · اکسیس لبز — از داده تا تصمیم · axislabs.ir · t.me/iraxislabs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2"/>
  <sheetViews>
    <sheetView workbookViewId="0">
      <selection activeCell="A1" sqref="A1"/>
    </sheetView>
  </sheetViews>
  <sheetFormatPr baseColWidth="8" defaultRowHeight="15"/>
  <sheetData>
    <row r="1">
      <c r="A1" s="36" t="inlineStr">
        <is>
          <t>سال شمسی</t>
        </is>
      </c>
      <c r="B1" s="36" t="inlineStr">
        <is>
          <t>اول فروردین (میلادی)</t>
        </is>
      </c>
    </row>
    <row r="2">
      <c r="A2" s="36" t="n">
        <v>1390</v>
      </c>
      <c r="B2" s="37" t="n">
        <v>40623</v>
      </c>
    </row>
    <row r="3">
      <c r="A3" s="36" t="n">
        <v>1391</v>
      </c>
      <c r="B3" s="37" t="n">
        <v>40988</v>
      </c>
    </row>
    <row r="4">
      <c r="A4" s="36" t="n">
        <v>1392</v>
      </c>
      <c r="B4" s="37" t="n">
        <v>41354</v>
      </c>
    </row>
    <row r="5">
      <c r="A5" s="36" t="n">
        <v>1393</v>
      </c>
      <c r="B5" s="37" t="n">
        <v>41719</v>
      </c>
    </row>
    <row r="6">
      <c r="A6" s="36" t="n">
        <v>1394</v>
      </c>
      <c r="B6" s="37" t="n">
        <v>42084</v>
      </c>
    </row>
    <row r="7">
      <c r="A7" s="36" t="n">
        <v>1395</v>
      </c>
      <c r="B7" s="37" t="n">
        <v>42449</v>
      </c>
    </row>
    <row r="8">
      <c r="A8" s="36" t="n">
        <v>1396</v>
      </c>
      <c r="B8" s="37" t="n">
        <v>42815</v>
      </c>
    </row>
    <row r="9">
      <c r="A9" s="36" t="n">
        <v>1397</v>
      </c>
      <c r="B9" s="37" t="n">
        <v>43180</v>
      </c>
    </row>
    <row r="10">
      <c r="A10" s="36" t="n">
        <v>1398</v>
      </c>
      <c r="B10" s="37" t="n">
        <v>43545</v>
      </c>
    </row>
    <row r="11">
      <c r="A11" s="36" t="n">
        <v>1399</v>
      </c>
      <c r="B11" s="37" t="n">
        <v>43910</v>
      </c>
    </row>
    <row r="12">
      <c r="A12" s="36" t="n">
        <v>1400</v>
      </c>
      <c r="B12" s="37" t="n">
        <v>44276</v>
      </c>
    </row>
    <row r="13">
      <c r="A13" s="36" t="n">
        <v>1401</v>
      </c>
      <c r="B13" s="37" t="n">
        <v>44641</v>
      </c>
    </row>
    <row r="14">
      <c r="A14" s="36" t="n">
        <v>1402</v>
      </c>
      <c r="B14" s="37" t="n">
        <v>45006</v>
      </c>
    </row>
    <row r="15">
      <c r="A15" s="36" t="n">
        <v>1403</v>
      </c>
      <c r="B15" s="37" t="n">
        <v>45371</v>
      </c>
    </row>
    <row r="16">
      <c r="A16" s="36" t="n">
        <v>1404</v>
      </c>
      <c r="B16" s="37" t="n">
        <v>45737</v>
      </c>
    </row>
    <row r="17">
      <c r="A17" s="36" t="n">
        <v>1405</v>
      </c>
      <c r="B17" s="37" t="n">
        <v>46102</v>
      </c>
    </row>
    <row r="18">
      <c r="A18" s="36" t="n">
        <v>1406</v>
      </c>
      <c r="B18" s="37" t="n">
        <v>46467</v>
      </c>
    </row>
    <row r="19">
      <c r="A19" s="36" t="n">
        <v>1407</v>
      </c>
      <c r="B19" s="37" t="n">
        <v>46832</v>
      </c>
    </row>
    <row r="20">
      <c r="A20" s="36" t="n">
        <v>1408</v>
      </c>
      <c r="B20" s="37" t="n">
        <v>47197</v>
      </c>
    </row>
    <row r="21">
      <c r="A21" s="36" t="n">
        <v>1409</v>
      </c>
      <c r="B21" s="37" t="n">
        <v>47563</v>
      </c>
    </row>
    <row r="22">
      <c r="A22" s="36" t="n">
        <v>1410</v>
      </c>
      <c r="B22" s="37" t="n">
        <v>47928</v>
      </c>
    </row>
    <row r="23">
      <c r="A23" s="36" t="n">
        <v>1411</v>
      </c>
      <c r="B23" s="37" t="n">
        <v>48293</v>
      </c>
    </row>
    <row r="24">
      <c r="A24" s="36" t="n">
        <v>1412</v>
      </c>
      <c r="B24" s="37" t="n">
        <v>48658</v>
      </c>
    </row>
    <row r="25">
      <c r="A25" s="36" t="n">
        <v>1413</v>
      </c>
      <c r="B25" s="37" t="n">
        <v>49024</v>
      </c>
    </row>
    <row r="26">
      <c r="A26" s="36" t="n">
        <v>1414</v>
      </c>
      <c r="B26" s="37" t="n">
        <v>49389</v>
      </c>
    </row>
    <row r="27">
      <c r="A27" s="36" t="n">
        <v>1415</v>
      </c>
      <c r="B27" s="37" t="n">
        <v>49754</v>
      </c>
    </row>
    <row r="28">
      <c r="A28" s="36" t="n">
        <v>1416</v>
      </c>
      <c r="B28" s="37" t="n">
        <v>50119</v>
      </c>
    </row>
    <row r="29">
      <c r="A29" s="36" t="n">
        <v>1417</v>
      </c>
      <c r="B29" s="37" t="n">
        <v>50485</v>
      </c>
    </row>
    <row r="30">
      <c r="A30" s="36" t="n">
        <v>1418</v>
      </c>
      <c r="B30" s="37" t="n">
        <v>50850</v>
      </c>
    </row>
    <row r="31">
      <c r="A31" s="36" t="n">
        <v>1419</v>
      </c>
      <c r="B31" s="37" t="n">
        <v>51215</v>
      </c>
    </row>
    <row r="32">
      <c r="A32" s="36" t="n">
        <v>1420</v>
      </c>
      <c r="B32" s="37" t="n">
        <v>51580</v>
      </c>
    </row>
    <row r="33">
      <c r="A33" s="36" t="n">
        <v>1421</v>
      </c>
      <c r="B33" s="37" t="n">
        <v>51946</v>
      </c>
    </row>
    <row r="34">
      <c r="A34" s="36" t="n">
        <v>1422</v>
      </c>
      <c r="B34" s="37" t="n">
        <v>52311</v>
      </c>
    </row>
    <row r="35">
      <c r="A35" s="36" t="n">
        <v>1423</v>
      </c>
      <c r="B35" s="37" t="n">
        <v>52676</v>
      </c>
    </row>
    <row r="36">
      <c r="A36" s="36" t="n">
        <v>1424</v>
      </c>
      <c r="B36" s="37" t="n">
        <v>53041</v>
      </c>
    </row>
    <row r="37">
      <c r="A37" s="36" t="n">
        <v>1425</v>
      </c>
      <c r="B37" s="37" t="n">
        <v>53407</v>
      </c>
    </row>
    <row r="38">
      <c r="A38" s="36" t="n">
        <v>1426</v>
      </c>
      <c r="B38" s="37" t="n">
        <v>53772</v>
      </c>
    </row>
    <row r="39">
      <c r="A39" s="36" t="n">
        <v>1427</v>
      </c>
      <c r="B39" s="37" t="n">
        <v>54137</v>
      </c>
    </row>
    <row r="40">
      <c r="A40" s="36" t="n">
        <v>1428</v>
      </c>
      <c r="B40" s="37" t="n">
        <v>54502</v>
      </c>
    </row>
    <row r="41">
      <c r="A41" s="36" t="n">
        <v>1429</v>
      </c>
      <c r="B41" s="37" t="n">
        <v>54868</v>
      </c>
    </row>
    <row r="42">
      <c r="A42" s="36" t="n">
        <v>1430</v>
      </c>
      <c r="B42" s="37" t="n">
        <v>55233</v>
      </c>
    </row>
    <row r="43">
      <c r="A43" s="36" t="n">
        <v>1431</v>
      </c>
      <c r="B43" s="37" t="n">
        <v>55598</v>
      </c>
    </row>
    <row r="44">
      <c r="A44" s="36" t="n">
        <v>1432</v>
      </c>
      <c r="B44" s="37" t="n">
        <v>55963</v>
      </c>
    </row>
    <row r="45">
      <c r="A45" s="36" t="n">
        <v>1433</v>
      </c>
      <c r="B45" s="37" t="n">
        <v>56329</v>
      </c>
    </row>
    <row r="46">
      <c r="A46" s="36" t="n">
        <v>1434</v>
      </c>
      <c r="B46" s="37" t="n">
        <v>56694</v>
      </c>
    </row>
    <row r="47">
      <c r="A47" s="36" t="n">
        <v>1435</v>
      </c>
      <c r="B47" s="37" t="n">
        <v>57059</v>
      </c>
    </row>
    <row r="48">
      <c r="A48" s="36" t="n">
        <v>1436</v>
      </c>
      <c r="B48" s="37" t="n">
        <v>57424</v>
      </c>
    </row>
    <row r="49">
      <c r="A49" s="36" t="n">
        <v>1437</v>
      </c>
      <c r="B49" s="37" t="n">
        <v>57790</v>
      </c>
    </row>
    <row r="50">
      <c r="A50" s="36" t="n">
        <v>1438</v>
      </c>
      <c r="B50" s="37" t="n">
        <v>58155</v>
      </c>
    </row>
    <row r="51">
      <c r="A51" s="36" t="n">
        <v>1439</v>
      </c>
      <c r="B51" s="37" t="n">
        <v>58520</v>
      </c>
    </row>
    <row r="52">
      <c r="A52" s="36" t="n">
        <v>1440</v>
      </c>
      <c r="B52" s="37" t="n">
        <v>58885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2026-10-15T20:00:52Z</dcterms:created>
  <dcterms:modified xsi:type="dcterms:W3CDTF">2026-10-15T20:00:52Z</dcterms:modified>
</cp:coreProperties>
</file>